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tions" sheetId="1" state="visible" r:id="rId3"/>
    <sheet name="One-Sample t-Test" sheetId="2" state="visible" r:id="rId4"/>
    <sheet name="Independent t-Test" sheetId="3" state="visible" r:id="rId5"/>
    <sheet name="Paired t-Test" sheetId="4" state="visible" r:id="rId6"/>
    <sheet name="From Summary Stats" sheetId="5" state="visible" r:id="rId7"/>
    <sheet name="Proportion z-Tests" sheetId="6" state="visible" r:id="rId8"/>
    <sheet name="Lists" sheetId="7" state="hidden" r:id="rId9"/>
  </sheets>
  <definedNames>
    <definedName function="false" hidden="false" name="L_Alt" vbProcedure="false">Lists!$A$1:$A$3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39" authorId="0">
      <text>
        <r>
          <rPr>
            <sz val="10"/>
            <rFont val="Arial"/>
            <family val="2"/>
          </rPr>
          <t xml:space="preserve">The CI shown uses the confidence level 1 – α (95% when α = 0.05).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28" authorId="0">
      <text>
        <r>
          <rPr>
            <sz val="10"/>
            <rFont val="Arial"/>
            <family val="2"/>
          </rPr>
          <t xml:space="preserve">Excel's legacy TDIST/TINV functions truncate non-integer df to a whole number, which gives a slightly conservative p-value.</t>
        </r>
      </text>
    </comment>
  </commentList>
</comments>
</file>

<file path=xl/sharedStrings.xml><?xml version="1.0" encoding="utf-8"?>
<sst xmlns="http://schemas.openxmlformats.org/spreadsheetml/2006/main" count="246" uniqueCount="162">
  <si>
    <t xml:space="preserve">HYPOTHESIS TESTING AND t-TEST CALCULATOR</t>
  </si>
  <si>
    <t xml:space="preserve">Run common significance tests on your data with automatic p-values, confidence intervals, effect sizes and a plain-language conclusion.</t>
  </si>
  <si>
    <t xml:space="preserve">Which test should I use?</t>
  </si>
  <si>
    <t xml:space="preserve">One-Sample t-Test</t>
  </si>
  <si>
    <t xml:space="preserve">Compare one group's mean with a target or known value. Example: is the average exam score different from 70?</t>
  </si>
  <si>
    <t xml:space="preserve">Independent t-Test</t>
  </si>
  <si>
    <t xml:space="preserve">Compare the means of two separate groups. Example: trained vs untrained staff productivity.</t>
  </si>
  <si>
    <t xml:space="preserve">Paired t-Test</t>
  </si>
  <si>
    <t xml:space="preserve">Compare two measurements on the same people or units. Example: knowledge score before and after training.</t>
  </si>
  <si>
    <t xml:space="preserve">From Summary Stats</t>
  </si>
  <si>
    <t xml:space="preserve">Run one- or two-sample t-tests when you only have means, SDs and sample sizes.</t>
  </si>
  <si>
    <t xml:space="preserve">Proportion z-Tests</t>
  </si>
  <si>
    <t xml:space="preserve">Test a percentage against a target, or compare percentages between two groups. Example: % of mothers attending 4+ ANC visits in two districts.</t>
  </si>
  <si>
    <t xml:space="preserve">How to use</t>
  </si>
  <si>
    <t xml:space="preserve">Step 1</t>
  </si>
  <si>
    <t xml:space="preserve">Choose the sheet for your test (see table above).</t>
  </si>
  <si>
    <t xml:space="preserve">Step 2</t>
  </si>
  <si>
    <t xml:space="preserve">Paste or type your data in the blue column(s) – one value per cell, no text or blanks within numbers (blank cells are ignored).</t>
  </si>
  <si>
    <t xml:space="preserve">Step 3</t>
  </si>
  <si>
    <t xml:space="preserve">Set the significance level α (usually 0.05) and the alternative hypothesis: two-tailed (≠) unless you predicted a direction before collecting data.</t>
  </si>
  <si>
    <t xml:space="preserve">Step 4</t>
  </si>
  <si>
    <t xml:space="preserve">Read the results: if p-value &lt; α, reject H₀ (the result is statistically significant). Check the confidence interval and effect size for practical importance.</t>
  </si>
  <si>
    <t xml:space="preserve">Step 5</t>
  </si>
  <si>
    <t xml:space="preserve">Check assumptions: random sampling, independent observations, and approximately normal data (or n ≥ 30). Review skewness and outliers.</t>
  </si>
  <si>
    <t xml:space="preserve">Step 6</t>
  </si>
  <si>
    <t xml:space="preserve">Copy the plain-language conclusion into your report, and delete the example data before entering your own.</t>
  </si>
  <si>
    <t xml:space="preserve">Interpreting effect size (Cohen's d)</t>
  </si>
  <si>
    <t xml:space="preserve">&lt; 0.2</t>
  </si>
  <si>
    <t xml:space="preserve">Negligible</t>
  </si>
  <si>
    <t xml:space="preserve">0.2 – 0.49</t>
  </si>
  <si>
    <t xml:space="preserve">Small</t>
  </si>
  <si>
    <t xml:space="preserve">0.5 – 0.79</t>
  </si>
  <si>
    <t xml:space="preserve">Medium</t>
  </si>
  <si>
    <t xml:space="preserve">≥ 0.8</t>
  </si>
  <si>
    <t xml:space="preserve">Large</t>
  </si>
  <si>
    <t xml:space="preserve">Colour key</t>
  </si>
  <si>
    <t xml:space="preserve">Blue text</t>
  </si>
  <si>
    <t xml:space="preserve">Data and settings you enter.</t>
  </si>
  <si>
    <t xml:space="preserve">Yellow fill</t>
  </si>
  <si>
    <t xml:space="preserve">Key settings and headline results (test statistic, p-value, decision).</t>
  </si>
  <si>
    <t xml:space="preserve">Note</t>
  </si>
  <si>
    <t xml:space="preserve">Uses Excel's classic TDIST/TINV functions for compatibility; non-integer Welch df are truncated (slightly conservative). Example data are simulated.</t>
  </si>
  <si>
    <t xml:space="preserve">ONE-SAMPLE t-TEST</t>
  </si>
  <si>
    <t xml:space="preserve">Tests whether the mean of one sample differs from a known or hypothesised value (μ₀). Paste or type data in column A (blue); set inputs in the yellow cells.</t>
  </si>
  <si>
    <t xml:space="preserve">INPUTS</t>
  </si>
  <si>
    <t xml:space="preserve">Variable / description</t>
  </si>
  <si>
    <t xml:space="preserve">[e.g. Exam score (%)]</t>
  </si>
  <si>
    <t xml:space="preserve">Hypothesised mean (μ₀)</t>
  </si>
  <si>
    <t xml:space="preserve">Sample data</t>
  </si>
  <si>
    <t xml:space="preserve">Significance level (α)</t>
  </si>
  <si>
    <t xml:space="preserve">Alternative hypothesis</t>
  </si>
  <si>
    <t xml:space="preserve">Two-tailed (≠)</t>
  </si>
  <si>
    <t xml:space="preserve">HYPOTHESES</t>
  </si>
  <si>
    <t xml:space="preserve">Null hypothesis (H₀)</t>
  </si>
  <si>
    <t xml:space="preserve">Alternative hypothesis (H₁)</t>
  </si>
  <si>
    <t xml:space="preserve">DESCRIPTIVE STATISTICS</t>
  </si>
  <si>
    <t xml:space="preserve">Sample size (n)</t>
  </si>
  <si>
    <t xml:space="preserve">Mean</t>
  </si>
  <si>
    <t xml:space="preserve">Standard deviation (s)</t>
  </si>
  <si>
    <t xml:space="preserve">Standard error of mean</t>
  </si>
  <si>
    <t xml:space="preserve">Median</t>
  </si>
  <si>
    <t xml:space="preserve">Minimum / maximum</t>
  </si>
  <si>
    <t xml:space="preserve">Variance</t>
  </si>
  <si>
    <t xml:space="preserve">TEST RESULTS</t>
  </si>
  <si>
    <t xml:space="preserve">t statistic</t>
  </si>
  <si>
    <t xml:space="preserve">Degrees of freedom</t>
  </si>
  <si>
    <t xml:space="preserve">p-value</t>
  </si>
  <si>
    <t xml:space="preserve">Critical t value</t>
  </si>
  <si>
    <t xml:space="preserve">Decision</t>
  </si>
  <si>
    <t xml:space="preserve">CONFIDENCE INTERVAL AND EFFECT SIZE</t>
  </si>
  <si>
    <t xml:space="preserve">Confidence level</t>
  </si>
  <si>
    <t xml:space="preserve">CI for mean – lower</t>
  </si>
  <si>
    <t xml:space="preserve">CI for mean – upper</t>
  </si>
  <si>
    <t xml:space="preserve">Effect size: Cohen's d</t>
  </si>
  <si>
    <t xml:space="preserve">Effect size interpretation</t>
  </si>
  <si>
    <t xml:space="preserve">ASSUMPTION CHECKS</t>
  </si>
  <si>
    <t xml:space="preserve">Skewness (|value| &lt; 1 ≈ symmetric)</t>
  </si>
  <si>
    <t xml:space="preserve">Potential outliers (beyond 1.5 × IQR)</t>
  </si>
  <si>
    <t xml:space="preserve">Sample size note</t>
  </si>
  <si>
    <t xml:space="preserve">CONCLUSION (plain language)</t>
  </si>
  <si>
    <t xml:space="preserve">INDEPENDENT SAMPLES t-TEST</t>
  </si>
  <si>
    <t xml:space="preserve">Compares the means of two separate groups. Enter Group 1 in column A and Group 2 in column B (blue). Reports both Welch's test (recommended) and Student's pooled test.</t>
  </si>
  <si>
    <t xml:space="preserve">Group 1 label</t>
  </si>
  <si>
    <t xml:space="preserve">[Trained group]</t>
  </si>
  <si>
    <t xml:space="preserve">Group 2 label</t>
  </si>
  <si>
    <t xml:space="preserve">[Control group]</t>
  </si>
  <si>
    <t xml:space="preserve">Group 1</t>
  </si>
  <si>
    <t xml:space="preserve">Group 2</t>
  </si>
  <si>
    <t xml:space="preserve">Alternative hypothesis (Group 1 vs 2)</t>
  </si>
  <si>
    <t xml:space="preserve">Standard deviation</t>
  </si>
  <si>
    <t xml:space="preserve">Skewness</t>
  </si>
  <si>
    <t xml:space="preserve">EQUALITY OF VARIANCES (F-test)</t>
  </si>
  <si>
    <t xml:space="preserve">F ratio (larger / smaller variance)</t>
  </si>
  <si>
    <t xml:space="preserve">p-value (two-tailed)</t>
  </si>
  <si>
    <t xml:space="preserve">Variances</t>
  </si>
  <si>
    <t xml:space="preserve">WELCH'S t-TEST (unequal variances – recommended)</t>
  </si>
  <si>
    <t xml:space="preserve">Mean difference (μ₁ – μ₂)</t>
  </si>
  <si>
    <t xml:space="preserve">Standard error of difference</t>
  </si>
  <si>
    <t xml:space="preserve">Degrees of freedom (Welch–Satterthwaite)</t>
  </si>
  <si>
    <t xml:space="preserve">CI for difference – lower</t>
  </si>
  <si>
    <t xml:space="preserve">CI for difference – upper</t>
  </si>
  <si>
    <t xml:space="preserve">STUDENT'S t-TEST (equal variances assumed)</t>
  </si>
  <si>
    <t xml:space="preserve">Pooled standard deviation</t>
  </si>
  <si>
    <t xml:space="preserve">EFFECT SIZE</t>
  </si>
  <si>
    <t xml:space="preserve">Cohen's d (pooled SD)</t>
  </si>
  <si>
    <t xml:space="preserve">Hedges' g (bias-corrected)</t>
  </si>
  <si>
    <t xml:space="preserve">Interpretation</t>
  </si>
  <si>
    <t xml:space="preserve">CONCLUSION (plain language, Welch's test)</t>
  </si>
  <si>
    <t xml:space="preserve">PAIRED SAMPLES t-TEST</t>
  </si>
  <si>
    <t xml:space="preserve">Compares two measurements on the same subjects (e.g. before vs after). Enter pairs in columns A and B (blue); differences calculate in column C.</t>
  </si>
  <si>
    <t xml:space="preserve">Measure 1 label</t>
  </si>
  <si>
    <t xml:space="preserve">[Before training]</t>
  </si>
  <si>
    <t xml:space="preserve">Measure 2 label</t>
  </si>
  <si>
    <t xml:space="preserve">[After training]</t>
  </si>
  <si>
    <t xml:space="preserve">Measure 1 (e.g. before)</t>
  </si>
  <si>
    <t xml:space="preserve">Measure 2 (e.g. after)</t>
  </si>
  <si>
    <t xml:space="preserve">Difference (2 – 1)</t>
  </si>
  <si>
    <t xml:space="preserve">Alternative hypothesis (mean difference vs 0)</t>
  </si>
  <si>
    <t xml:space="preserve">Number of complete pairs (n)</t>
  </si>
  <si>
    <t xml:space="preserve">Mean of Measure 1</t>
  </si>
  <si>
    <t xml:space="preserve">Mean of Measure 2</t>
  </si>
  <si>
    <t xml:space="preserve">Mean difference (d̄)</t>
  </si>
  <si>
    <t xml:space="preserve">SD of differences</t>
  </si>
  <si>
    <t xml:space="preserve">Standard error</t>
  </si>
  <si>
    <t xml:space="preserve">Correlation between measures</t>
  </si>
  <si>
    <t xml:space="preserve">CI for mean difference – lower</t>
  </si>
  <si>
    <t xml:space="preserve">CI for mean difference – upper</t>
  </si>
  <si>
    <t xml:space="preserve">Cohen's dz (mean diff ÷ SD of diff)</t>
  </si>
  <si>
    <t xml:space="preserve">Skewness of differences</t>
  </si>
  <si>
    <t xml:space="preserve">t-TESTS FROM SUMMARY STATISTICS</t>
  </si>
  <si>
    <t xml:space="preserve">Use when you only have means, standard deviations and sample sizes (e.g. from a published report).</t>
  </si>
  <si>
    <t xml:space="preserve">ONE-SAMPLE (from summary)</t>
  </si>
  <si>
    <t xml:space="preserve">TWO INDEPENDENT SAMPLES (from summary)</t>
  </si>
  <si>
    <t xml:space="preserve">Sample mean</t>
  </si>
  <si>
    <t xml:space="preserve">Sample standard deviation</t>
  </si>
  <si>
    <t xml:space="preserve">RESULTS</t>
  </si>
  <si>
    <t xml:space="preserve">Welch</t>
  </si>
  <si>
    <t xml:space="preserve">Pooled</t>
  </si>
  <si>
    <t xml:space="preserve">Mean difference</t>
  </si>
  <si>
    <t xml:space="preserve">Critical t</t>
  </si>
  <si>
    <t xml:space="preserve">CI lower</t>
  </si>
  <si>
    <t xml:space="preserve">CI upper</t>
  </si>
  <si>
    <t xml:space="preserve">Cohen's d</t>
  </si>
  <si>
    <t xml:space="preserve">PROPORTION z-TESTS</t>
  </si>
  <si>
    <t xml:space="preserve">Tests for proportions or percentages (e.g. % of households with access to clean water). Requires large samples: n·p and n·(1–p) ≥ 10.</t>
  </si>
  <si>
    <t xml:space="preserve">ONE-SAMPLE PROPORTION</t>
  </si>
  <si>
    <t xml:space="preserve">TWO PROPORTIONS</t>
  </si>
  <si>
    <t xml:space="preserve">Number of 'successes' (x)</t>
  </si>
  <si>
    <t xml:space="preserve">Hypothesised proportion (p₀)</t>
  </si>
  <si>
    <t xml:space="preserve">Right-tailed (&gt;)</t>
  </si>
  <si>
    <t xml:space="preserve">Sample proportion (p̂)</t>
  </si>
  <si>
    <t xml:space="preserve">Proportion – Group 1</t>
  </si>
  <si>
    <t xml:space="preserve">Standard error (under H₀)</t>
  </si>
  <si>
    <t xml:space="preserve">Proportion – Group 2</t>
  </si>
  <si>
    <t xml:space="preserve">z statistic</t>
  </si>
  <si>
    <t xml:space="preserve">Difference (p₁ – p₂)</t>
  </si>
  <si>
    <t xml:space="preserve">Pooled proportion</t>
  </si>
  <si>
    <t xml:space="preserve">Standard error (pooled)</t>
  </si>
  <si>
    <t xml:space="preserve">CI lower (Wald)</t>
  </si>
  <si>
    <t xml:space="preserve">CI upper (Wald)</t>
  </si>
  <si>
    <t xml:space="preserve">Large-sample condition</t>
  </si>
  <si>
    <t xml:space="preserve">Left-tailed (&lt;)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</si>
</sst>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"/>
    <numFmt numFmtId="166" formatCode="0"/>
    <numFmt numFmtId="167" formatCode="0.000"/>
    <numFmt numFmtId="168" formatCode="0.0000"/>
    <numFmt numFmtId="169" formatCode="0%"/>
    <numFmt numFmtId="170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0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2"/>
      <color rgb="FF203864"/>
      <name val="Arial"/>
      <family val="0"/>
      <charset val="1"/>
    </font>
    <font>
      <b val="true"/>
      <sz val="10"/>
      <color rgb="FF20386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20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DE4F0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EEF2F8"/>
        <bgColor rgb="FFF5F6F8"/>
      </patternFill>
    </fill>
    <fill>
      <patternFill patternType="solid">
        <fgColor rgb="FFFFF8DC"/>
        <bgColor rgb="FFF5F6F8"/>
      </patternFill>
    </fill>
    <fill>
      <patternFill patternType="solid">
        <fgColor rgb="FF203864"/>
        <bgColor rgb="FF333333"/>
      </patternFill>
    </fill>
    <fill>
      <patternFill patternType="solid">
        <fgColor rgb="FFF5F6F8"/>
        <bgColor rgb="FFEEF2F8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  <border diagonalUp="false" diagonalDown="false">
      <left style="thin">
        <color rgb="FFB7C3D0"/>
      </left>
      <right/>
      <top style="thin">
        <color rgb="FFB7C3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5700"/>
      </font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548235"/>
      <rgbColor rgb="FF800080"/>
      <rgbColor rgb="FF008080"/>
      <rgbColor rgb="FFBFBFBF"/>
      <rgbColor rgb="FF7F7F7F"/>
      <rgbColor rgb="FF9999FF"/>
      <rgbColor rgb="FF7030A0"/>
      <rgbColor rgb="FFFFF8DC"/>
      <rgbColor rgb="FFEEF2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4F0"/>
      <rgbColor rgb="FFC6EFCE"/>
      <rgbColor rgb="FFFFEB9C"/>
      <rgbColor rgb="FFB7C3D0"/>
      <rgbColor rgb="FFFF99CC"/>
      <rgbColor rgb="FFCC99FF"/>
      <rgbColor rgb="FFF5F6F8"/>
      <rgbColor rgb="FF2E75B6"/>
      <rgbColor rgb="FF33CCCC"/>
      <rgbColor rgb="FF99CC00"/>
      <rgbColor rgb="FFFFCC00"/>
      <rgbColor rgb="FFFF9900"/>
      <rgbColor rgb="FFC55A11"/>
      <rgbColor rgb="FF595959"/>
      <rgbColor rgb="FF878787"/>
      <rgbColor rgb="FF203864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Group means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2e75b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'Independent t-Test'!$G$10:$H$10</c:f>
              <c:strCache>
                <c:ptCount val="2"/>
                <c:pt idx="0">
                  <c:v>[Trained group]</c:v>
                </c:pt>
                <c:pt idx="1">
                  <c:v>[Control group]</c:v>
                </c:pt>
              </c:strCache>
            </c:strRef>
          </c:cat>
          <c:val>
            <c:numRef>
              <c:f>'Independent t-Test'!$G$12:$H$12</c:f>
              <c:numCache>
                <c:formatCode>0.000</c:formatCode>
                <c:ptCount val="2"/>
                <c:pt idx="0">
                  <c:v>74.34</c:v>
                </c:pt>
                <c:pt idx="1">
                  <c:v>70.2727272727273</c:v>
                </c:pt>
              </c:numCache>
            </c:numRef>
          </c:val>
        </c:ser>
        <c:gapWidth val="150"/>
        <c:overlap val="0"/>
        <c:axId val="74274261"/>
        <c:axId val="7621221"/>
      </c:barChart>
      <c:catAx>
        <c:axId val="742742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21221"/>
        <c:crosses val="autoZero"/>
        <c:auto val="1"/>
        <c:lblAlgn val="ctr"/>
        <c:lblOffset val="100"/>
        <c:noMultiLvlLbl val="0"/>
      </c:catAx>
      <c:valAx>
        <c:axId val="7621221"/>
        <c:scaling>
          <c:orientation val="minMax"/>
          <c:min val="0"/>
        </c:scaling>
        <c:delete val="0"/>
        <c:axPos val="l"/>
        <c:numFmt formatCode="0.0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27426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2</xdr:row>
      <xdr:rowOff>160920</xdr:rowOff>
    </xdr:from>
    <xdr:to>
      <xdr:col>14</xdr:col>
      <xdr:colOff>182160</xdr:colOff>
      <xdr:row>13</xdr:row>
      <xdr:rowOff>34560</xdr:rowOff>
    </xdr:to>
    <xdr:graphicFrame>
      <xdr:nvGraphicFramePr>
        <xdr:cNvPr id="0" name="Chart 1"/>
        <xdr:cNvGraphicFramePr/>
      </xdr:nvGraphicFramePr>
      <xdr:xfrm>
        <a:off x="8435520" y="571680"/>
        <a:ext cx="3239640" cy="21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false"/>
  </sheetPr>
  <dimension ref="B2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9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  <c r="C6" s="5" t="s">
        <v>4</v>
      </c>
    </row>
    <row r="7" customFormat="false" ht="30" hidden="false" customHeight="true" outlineLevel="0" collapsed="false">
      <c r="B7" s="4" t="s">
        <v>5</v>
      </c>
      <c r="C7" s="5" t="s">
        <v>6</v>
      </c>
    </row>
    <row r="8" customFormat="false" ht="30" hidden="false" customHeight="true" outlineLevel="0" collapsed="false">
      <c r="B8" s="4" t="s">
        <v>7</v>
      </c>
      <c r="C8" s="5" t="s">
        <v>8</v>
      </c>
    </row>
    <row r="9" customFormat="false" ht="30" hidden="false" customHeight="true" outlineLevel="0" collapsed="false">
      <c r="B9" s="4" t="s">
        <v>9</v>
      </c>
      <c r="C9" s="5" t="s">
        <v>10</v>
      </c>
    </row>
    <row r="10" customFormat="false" ht="30" hidden="false" customHeight="true" outlineLevel="0" collapsed="false">
      <c r="B10" s="4" t="s">
        <v>11</v>
      </c>
      <c r="C10" s="5" t="s">
        <v>12</v>
      </c>
    </row>
    <row r="12" customFormat="false" ht="15" hidden="false" customHeight="false" outlineLevel="0" collapsed="false">
      <c r="B12" s="3" t="s">
        <v>13</v>
      </c>
    </row>
    <row r="13" customFormat="false" ht="27.75" hidden="false" customHeight="true" outlineLevel="0" collapsed="false">
      <c r="B13" s="6" t="s">
        <v>14</v>
      </c>
      <c r="C13" s="5" t="s">
        <v>15</v>
      </c>
    </row>
    <row r="14" customFormat="false" ht="27.75" hidden="false" customHeight="true" outlineLevel="0" collapsed="false">
      <c r="B14" s="6" t="s">
        <v>16</v>
      </c>
      <c r="C14" s="5" t="s">
        <v>17</v>
      </c>
    </row>
    <row r="15" customFormat="false" ht="27.75" hidden="false" customHeight="true" outlineLevel="0" collapsed="false">
      <c r="B15" s="6" t="s">
        <v>18</v>
      </c>
      <c r="C15" s="5" t="s">
        <v>19</v>
      </c>
    </row>
    <row r="16" customFormat="false" ht="27.75" hidden="false" customHeight="true" outlineLevel="0" collapsed="false">
      <c r="B16" s="6" t="s">
        <v>20</v>
      </c>
      <c r="C16" s="5" t="s">
        <v>21</v>
      </c>
    </row>
    <row r="17" customFormat="false" ht="27.75" hidden="false" customHeight="true" outlineLevel="0" collapsed="false">
      <c r="B17" s="6" t="s">
        <v>22</v>
      </c>
      <c r="C17" s="5" t="s">
        <v>23</v>
      </c>
    </row>
    <row r="18" customFormat="false" ht="27.75" hidden="false" customHeight="true" outlineLevel="0" collapsed="false">
      <c r="B18" s="6" t="s">
        <v>24</v>
      </c>
      <c r="C18" s="5" t="s">
        <v>25</v>
      </c>
    </row>
    <row r="20" customFormat="false" ht="15" hidden="false" customHeight="false" outlineLevel="0" collapsed="false">
      <c r="B20" s="3" t="s">
        <v>26</v>
      </c>
    </row>
    <row r="21" customFormat="false" ht="15" hidden="false" customHeight="false" outlineLevel="0" collapsed="false">
      <c r="B21" s="7" t="s">
        <v>27</v>
      </c>
      <c r="C21" s="8" t="s">
        <v>28</v>
      </c>
    </row>
    <row r="22" customFormat="false" ht="15" hidden="false" customHeight="false" outlineLevel="0" collapsed="false">
      <c r="B22" s="7" t="s">
        <v>29</v>
      </c>
      <c r="C22" s="8" t="s">
        <v>30</v>
      </c>
    </row>
    <row r="23" customFormat="false" ht="15" hidden="false" customHeight="false" outlineLevel="0" collapsed="false">
      <c r="B23" s="7" t="s">
        <v>31</v>
      </c>
      <c r="C23" s="8" t="s">
        <v>32</v>
      </c>
    </row>
    <row r="24" customFormat="false" ht="15" hidden="false" customHeight="false" outlineLevel="0" collapsed="false">
      <c r="B24" s="7" t="s">
        <v>33</v>
      </c>
      <c r="C24" s="8" t="s">
        <v>34</v>
      </c>
    </row>
    <row r="26" customFormat="false" ht="15" hidden="false" customHeight="false" outlineLevel="0" collapsed="false">
      <c r="B26" s="3" t="s">
        <v>35</v>
      </c>
    </row>
    <row r="27" customFormat="false" ht="15" hidden="false" customHeight="false" outlineLevel="0" collapsed="false">
      <c r="B27" s="9" t="s">
        <v>36</v>
      </c>
      <c r="C27" s="8" t="s">
        <v>37</v>
      </c>
    </row>
    <row r="28" customFormat="false" ht="15" hidden="false" customHeight="false" outlineLevel="0" collapsed="false">
      <c r="B28" s="10" t="s">
        <v>38</v>
      </c>
      <c r="C28" s="8" t="s">
        <v>39</v>
      </c>
    </row>
    <row r="29" customFormat="false" ht="27.75" hidden="false" customHeight="true" outlineLevel="0" collapsed="false">
      <c r="B29" s="11" t="s">
        <v>40</v>
      </c>
      <c r="C29" s="5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864"/>
    <pageSetUpPr fitToPage="false"/>
  </sheetPr>
  <dimension ref="A1:G50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5" min="2" style="0" width="3"/>
    <col collapsed="false" customWidth="true" hidden="false" outlineLevel="0" max="6" min="6" style="0" width="40"/>
    <col collapsed="false" customWidth="true" hidden="false" outlineLevel="0" max="7" min="7" style="0" width="22"/>
    <col collapsed="false" customWidth="true" hidden="false" outlineLevel="0" max="8" min="8" style="0" width="3"/>
  </cols>
  <sheetData>
    <row r="1" customFormat="false" ht="17.35" hidden="false" customHeight="false" outlineLevel="0" collapsed="false">
      <c r="A1" s="12" t="s">
        <v>42</v>
      </c>
    </row>
    <row r="2" customFormat="false" ht="15" hidden="false" customHeight="false" outlineLevel="0" collapsed="false">
      <c r="A2" s="13" t="s">
        <v>43</v>
      </c>
    </row>
    <row r="4" customFormat="false" ht="15" hidden="false" customHeight="false" outlineLevel="0" collapsed="false">
      <c r="F4" s="14" t="s">
        <v>44</v>
      </c>
      <c r="G4" s="15"/>
    </row>
    <row r="5" customFormat="false" ht="15" hidden="false" customHeight="false" outlineLevel="0" collapsed="false">
      <c r="F5" s="8" t="s">
        <v>45</v>
      </c>
      <c r="G5" s="16" t="s">
        <v>46</v>
      </c>
    </row>
    <row r="6" customFormat="false" ht="15" hidden="false" customHeight="false" outlineLevel="0" collapsed="false">
      <c r="F6" s="8" t="s">
        <v>47</v>
      </c>
      <c r="G6" s="17" t="n">
        <v>70</v>
      </c>
    </row>
    <row r="7" customFormat="false" ht="30" hidden="false" customHeight="true" outlineLevel="0" collapsed="false">
      <c r="A7" s="18" t="s">
        <v>48</v>
      </c>
      <c r="F7" s="8" t="s">
        <v>49</v>
      </c>
      <c r="G7" s="17" t="n">
        <v>0.05</v>
      </c>
    </row>
    <row r="8" customFormat="false" ht="15" hidden="false" customHeight="false" outlineLevel="0" collapsed="false">
      <c r="A8" s="19" t="n">
        <v>72.3</v>
      </c>
      <c r="F8" s="8" t="s">
        <v>50</v>
      </c>
      <c r="G8" s="20" t="s">
        <v>51</v>
      </c>
    </row>
    <row r="9" customFormat="false" ht="15" hidden="false" customHeight="false" outlineLevel="0" collapsed="false">
      <c r="A9" s="19" t="n">
        <v>72.1</v>
      </c>
    </row>
    <row r="10" customFormat="false" ht="15" hidden="false" customHeight="false" outlineLevel="0" collapsed="false">
      <c r="A10" s="19" t="n">
        <v>72.6</v>
      </c>
      <c r="F10" s="14" t="s">
        <v>52</v>
      </c>
      <c r="G10" s="15"/>
    </row>
    <row r="11" customFormat="false" ht="15" hidden="false" customHeight="false" outlineLevel="0" collapsed="false">
      <c r="A11" s="19" t="n">
        <v>79.1</v>
      </c>
      <c r="F11" s="8" t="s">
        <v>53</v>
      </c>
      <c r="G11" s="7" t="str">
        <f aca="false">"μ = "&amp;TEXT(G6,"0.00")</f>
        <v>μ = 70.00</v>
      </c>
    </row>
    <row r="12" customFormat="false" ht="15" hidden="false" customHeight="false" outlineLevel="0" collapsed="false">
      <c r="A12" s="19" t="n">
        <v>72.5</v>
      </c>
      <c r="F12" s="8" t="s">
        <v>54</v>
      </c>
      <c r="G12" s="7" t="str">
        <f aca="false">"μ "&amp;IF(G8="Two-tailed (≠)","≠",IF(G8="Right-tailed (&gt;)","&gt;","&lt;"))&amp;" "&amp;TEXT(G6,"0.00")</f>
        <v>μ ≠ 70.00</v>
      </c>
    </row>
    <row r="13" customFormat="false" ht="15" hidden="false" customHeight="false" outlineLevel="0" collapsed="false">
      <c r="A13" s="19" t="n">
        <v>61.5</v>
      </c>
      <c r="F13" s="14" t="s">
        <v>55</v>
      </c>
      <c r="G13" s="15"/>
    </row>
    <row r="14" customFormat="false" ht="15" hidden="false" customHeight="false" outlineLevel="0" collapsed="false">
      <c r="A14" s="19" t="n">
        <v>76.2</v>
      </c>
      <c r="F14" s="8" t="s">
        <v>56</v>
      </c>
      <c r="G14" s="21" t="n">
        <f aca="false">COUNT($A$8:$A$507)</f>
        <v>25</v>
      </c>
    </row>
    <row r="15" customFormat="false" ht="15" hidden="false" customHeight="false" outlineLevel="0" collapsed="false">
      <c r="A15" s="19" t="n">
        <v>71.4</v>
      </c>
      <c r="F15" s="8" t="s">
        <v>57</v>
      </c>
      <c r="G15" s="22" t="n">
        <f aca="false">AVERAGE($A$8:$A$507)</f>
        <v>73.712</v>
      </c>
    </row>
    <row r="16" customFormat="false" ht="15" hidden="false" customHeight="false" outlineLevel="0" collapsed="false">
      <c r="A16" s="19" t="n">
        <v>71.8</v>
      </c>
      <c r="F16" s="8" t="s">
        <v>58</v>
      </c>
      <c r="G16" s="22" t="n">
        <f aca="false">STDEV($A$8:$A$507)</f>
        <v>5.60106537484909</v>
      </c>
    </row>
    <row r="17" customFormat="false" ht="15" hidden="false" customHeight="false" outlineLevel="0" collapsed="false">
      <c r="A17" s="19" t="n">
        <v>74.4</v>
      </c>
      <c r="F17" s="8" t="s">
        <v>59</v>
      </c>
      <c r="G17" s="22" t="n">
        <f aca="false">G16/SQRT(G14)</f>
        <v>1.12021307496982</v>
      </c>
    </row>
    <row r="18" customFormat="false" ht="15" hidden="false" customHeight="false" outlineLevel="0" collapsed="false">
      <c r="A18" s="19" t="n">
        <v>75.4</v>
      </c>
      <c r="F18" s="8" t="s">
        <v>60</v>
      </c>
      <c r="G18" s="22" t="n">
        <f aca="false">MEDIAN($A$8:$A$507)</f>
        <v>73.8</v>
      </c>
    </row>
    <row r="19" customFormat="false" ht="15" hidden="false" customHeight="false" outlineLevel="0" collapsed="false">
      <c r="A19" s="19" t="n">
        <v>82.8</v>
      </c>
      <c r="F19" s="8" t="s">
        <v>61</v>
      </c>
      <c r="G19" s="7" t="str">
        <f aca="false">TEXT(MIN($A$8:$A$507),"0.0")&amp;" / "&amp;TEXT(MAX($A$8:$A$507),"0.0")</f>
        <v>61.5 / 84.0</v>
      </c>
    </row>
    <row r="20" customFormat="false" ht="15" hidden="false" customHeight="false" outlineLevel="0" collapsed="false">
      <c r="A20" s="19" t="n">
        <v>78.8</v>
      </c>
      <c r="F20" s="8" t="s">
        <v>62</v>
      </c>
      <c r="G20" s="22" t="n">
        <f aca="false">VAR($A$8:$A$507)</f>
        <v>31.3719333333333</v>
      </c>
    </row>
    <row r="21" customFormat="false" ht="15" hidden="false" customHeight="false" outlineLevel="0" collapsed="false">
      <c r="A21" s="19" t="n">
        <v>74.4</v>
      </c>
      <c r="F21" s="14" t="s">
        <v>63</v>
      </c>
      <c r="G21" s="15"/>
    </row>
    <row r="22" customFormat="false" ht="15" hidden="false" customHeight="false" outlineLevel="0" collapsed="false">
      <c r="A22" s="19" t="n">
        <v>67.6</v>
      </c>
      <c r="F22" s="8" t="s">
        <v>64</v>
      </c>
      <c r="G22" s="23" t="n">
        <f aca="false">(G15-G6)/G17</f>
        <v>3.31365530624611</v>
      </c>
    </row>
    <row r="23" customFormat="false" ht="15" hidden="false" customHeight="false" outlineLevel="0" collapsed="false">
      <c r="A23" s="19" t="n">
        <v>65.4</v>
      </c>
      <c r="F23" s="8" t="s">
        <v>65</v>
      </c>
      <c r="G23" s="21" t="n">
        <f aca="false">G14-1</f>
        <v>24</v>
      </c>
    </row>
    <row r="24" customFormat="false" ht="15" hidden="false" customHeight="false" outlineLevel="0" collapsed="false">
      <c r="A24" s="19" t="n">
        <v>75.5</v>
      </c>
      <c r="F24" s="8" t="s">
        <v>66</v>
      </c>
      <c r="G24" s="23" t="n">
        <f aca="false">IF(G8="Two-tailed (≠)",TDIST(ABS(G22),G23,2),IF(G8="Right-tailed (&gt;)",IF(G22&gt;=0,TDIST(G22,G23,1),1-TDIST(-G22,G23,1)),IF(G22&lt;=0,TDIST(-G22,G23,1),1-TDIST(G22,G23,1))))</f>
        <v>0.00291313623129229</v>
      </c>
    </row>
    <row r="25" customFormat="false" ht="15" hidden="false" customHeight="false" outlineLevel="0" collapsed="false">
      <c r="A25" s="19" t="n">
        <v>84</v>
      </c>
      <c r="F25" s="8" t="s">
        <v>67</v>
      </c>
      <c r="G25" s="24" t="n">
        <f aca="false">IF(G8="Two-tailed (≠)",TINV(G7,G23),TINV(2*G7,G23))</f>
        <v>2.06389856162803</v>
      </c>
    </row>
    <row r="26" customFormat="false" ht="15" hidden="false" customHeight="false" outlineLevel="0" collapsed="false">
      <c r="A26" s="19" t="n">
        <v>73.8</v>
      </c>
      <c r="F26" s="8" t="s">
        <v>68</v>
      </c>
      <c r="G26" s="25" t="str">
        <f aca="false">IF(G24&lt;G7,"Reject H₀","Fail to reject H₀")</f>
        <v>Reject H₀</v>
      </c>
    </row>
    <row r="27" customFormat="false" ht="15" hidden="false" customHeight="false" outlineLevel="0" collapsed="false">
      <c r="A27" s="19" t="n">
        <v>72.6</v>
      </c>
      <c r="F27" s="14" t="s">
        <v>69</v>
      </c>
      <c r="G27" s="15"/>
    </row>
    <row r="28" customFormat="false" ht="15" hidden="false" customHeight="false" outlineLevel="0" collapsed="false">
      <c r="A28" s="19" t="n">
        <v>77.8</v>
      </c>
      <c r="F28" s="8" t="s">
        <v>70</v>
      </c>
      <c r="G28" s="26" t="n">
        <f aca="false">1-G7</f>
        <v>0.95</v>
      </c>
    </row>
    <row r="29" customFormat="false" ht="15" hidden="false" customHeight="false" outlineLevel="0" collapsed="false">
      <c r="A29" s="19" t="n">
        <v>61.9</v>
      </c>
      <c r="F29" s="8" t="s">
        <v>71</v>
      </c>
      <c r="G29" s="22" t="n">
        <f aca="false">G15-TINV(G7,G23)*G17</f>
        <v>71.3999938458529</v>
      </c>
    </row>
    <row r="30" customFormat="false" ht="15" hidden="false" customHeight="false" outlineLevel="0" collapsed="false">
      <c r="A30" s="19" t="n">
        <v>71</v>
      </c>
      <c r="F30" s="8" t="s">
        <v>72</v>
      </c>
      <c r="G30" s="22" t="n">
        <f aca="false">G15+TINV(G7,G23)*G17</f>
        <v>76.0240061541471</v>
      </c>
    </row>
    <row r="31" customFormat="false" ht="15" hidden="false" customHeight="false" outlineLevel="0" collapsed="false">
      <c r="A31" s="19" t="n">
        <v>77.4</v>
      </c>
      <c r="F31" s="8" t="s">
        <v>73</v>
      </c>
      <c r="G31" s="22" t="n">
        <f aca="false">(G15-G6)/G16</f>
        <v>0.662731061249222</v>
      </c>
    </row>
    <row r="32" customFormat="false" ht="15" hidden="false" customHeight="false" outlineLevel="0" collapsed="false">
      <c r="A32" s="19" t="n">
        <v>80.5</v>
      </c>
      <c r="F32" s="8" t="s">
        <v>74</v>
      </c>
      <c r="G32" s="7" t="str">
        <f aca="false">IF(ABS(G31)&lt;0.2,"Negligible",IF(ABS(G31)&lt;0.5,"Small",IF(ABS(G31)&lt;0.8,"Medium","Large")))</f>
        <v>Medium</v>
      </c>
    </row>
    <row r="33" customFormat="false" ht="15" hidden="false" customHeight="false" outlineLevel="0" collapsed="false">
      <c r="A33" s="19"/>
      <c r="F33" s="14" t="s">
        <v>75</v>
      </c>
      <c r="G33" s="15"/>
    </row>
    <row r="34" customFormat="false" ht="15" hidden="false" customHeight="false" outlineLevel="0" collapsed="false">
      <c r="A34" s="19"/>
      <c r="F34" s="8" t="s">
        <v>76</v>
      </c>
      <c r="G34" s="22" t="n">
        <f aca="false">IF(G14&gt;2,SKEW($A$8:$A$507),"")</f>
        <v>-0.447757557446608</v>
      </c>
    </row>
    <row r="35" customFormat="false" ht="15" hidden="false" customHeight="false" outlineLevel="0" collapsed="false">
      <c r="A35" s="19"/>
      <c r="F35" s="8" t="s">
        <v>77</v>
      </c>
      <c r="G35" s="21" t="n">
        <f aca="false">COUNTIF($A$8:$A$507,"&lt;"&amp;QUARTILE($A$8:$A$507,1)-1.5*(QUARTILE($A$8:$A$507,3)-QUARTILE($A$8:$A$507,1)))+COUNTIF($A$8:$A$507,"&gt;"&amp;QUARTILE($A$8:$A$507,3)+1.5*(QUARTILE($A$8:$A$507,3)-QUARTILE($A$8:$A$507,1)))</f>
        <v>2</v>
      </c>
    </row>
    <row r="36" customFormat="false" ht="23.85" hidden="false" customHeight="false" outlineLevel="0" collapsed="false">
      <c r="A36" s="19"/>
      <c r="F36" s="8" t="s">
        <v>78</v>
      </c>
      <c r="G36" s="7" t="str">
        <f aca="false">IF(G14&gt;=30,"n ≥ 30: t-test robust to non-normality",IF(G14&lt;2,"Enter at least 2 values","n &lt; 30: check data are approximately normal"))</f>
        <v>n &lt; 30: check data are approximately normal</v>
      </c>
    </row>
    <row r="37" customFormat="false" ht="15" hidden="false" customHeight="false" outlineLevel="0" collapsed="false">
      <c r="A37" s="19"/>
    </row>
    <row r="38" customFormat="false" ht="15" hidden="false" customHeight="false" outlineLevel="0" collapsed="false">
      <c r="A38" s="19"/>
      <c r="F38" s="27" t="s">
        <v>79</v>
      </c>
    </row>
    <row r="39" customFormat="false" ht="15" hidden="false" customHeight="false" outlineLevel="0" collapsed="false">
      <c r="A39" s="19"/>
      <c r="F39" s="28" t="str">
        <f aca="false">IF(G14&lt;2,"Enter data to see the conclusion.","At the "&amp;TEXT(G7,"0%")&amp;" significance level, "&amp;IF(G24&lt;G7,"there is sufficient evidence","there is not sufficient evidence")&amp;" that the population mean of "&amp;G5&amp;" is "&amp;IF(G8="Two-tailed (≠)","different from",IF(G8="Right-tailed (&gt;)","greater than","less than"))&amp;" "&amp;TEXT(G6,"0.00")&amp;" (t("&amp;G23&amp;") = "&amp;TEXT(G22,"0.00")&amp;", p = "&amp;TEXT(G24,"0.000")&amp;"). The sample mean was "&amp;TEXT(G15,"0.00")&amp;" (SD = "&amp;TEXT(G16,"0.00")&amp;", n = "&amp;G14&amp;"), 95% CI ["&amp;TEXT(G29,"0.00")&amp;", "&amp;TEXT(G30,"0.00")&amp;"]; effect size d = "&amp;TEXT(G31,"0.00")&amp;" ("&amp;LOWER(G32)&amp;").")</f>
        <v>At the 5% significance level, there is sufficient evidence that the population mean of [e.g. Exam score (%)] is different from 70.00 (t(24) = 3.31, p = 0.003). The sample mean was 73.71 (SD = 5.60, n = 25), 95% CI [71.40, 76.02]; effect size d = 0.66 (medium).</v>
      </c>
      <c r="G39" s="28"/>
    </row>
    <row r="40" customFormat="false" ht="15" hidden="false" customHeight="false" outlineLevel="0" collapsed="false">
      <c r="A40" s="19"/>
      <c r="F40" s="28"/>
      <c r="G40" s="28"/>
    </row>
    <row r="41" customFormat="false" ht="15" hidden="false" customHeight="false" outlineLevel="0" collapsed="false">
      <c r="A41" s="19"/>
      <c r="F41" s="28"/>
      <c r="G41" s="28"/>
    </row>
    <row r="42" customFormat="false" ht="15" hidden="false" customHeight="false" outlineLevel="0" collapsed="false">
      <c r="A42" s="19"/>
      <c r="F42" s="28"/>
      <c r="G42" s="28"/>
    </row>
    <row r="43" customFormat="false" ht="15" hidden="false" customHeight="false" outlineLevel="0" collapsed="false">
      <c r="A43" s="19"/>
    </row>
    <row r="44" customFormat="false" ht="15" hidden="false" customHeight="false" outlineLevel="0" collapsed="false">
      <c r="A44" s="19"/>
    </row>
    <row r="45" customFormat="false" ht="15" hidden="false" customHeight="false" outlineLevel="0" collapsed="false">
      <c r="A45" s="19"/>
    </row>
    <row r="46" customFormat="false" ht="15" hidden="false" customHeight="false" outlineLevel="0" collapsed="false">
      <c r="A46" s="19"/>
    </row>
    <row r="47" customFormat="false" ht="15" hidden="false" customHeight="false" outlineLevel="0" collapsed="false">
      <c r="A47" s="19"/>
    </row>
    <row r="48" customFormat="false" ht="15" hidden="false" customHeight="false" outlineLevel="0" collapsed="false">
      <c r="A48" s="19"/>
    </row>
    <row r="49" customFormat="false" ht="15" hidden="false" customHeight="false" outlineLevel="0" collapsed="false">
      <c r="A49" s="19"/>
    </row>
    <row r="50" customFormat="false" ht="15" hidden="false" customHeight="false" outlineLevel="0" collapsed="false">
      <c r="A50" s="19"/>
    </row>
    <row r="51" customFormat="false" ht="15" hidden="false" customHeight="false" outlineLevel="0" collapsed="false">
      <c r="A51" s="19"/>
    </row>
    <row r="52" customFormat="false" ht="15" hidden="false" customHeight="false" outlineLevel="0" collapsed="false">
      <c r="A52" s="19"/>
    </row>
    <row r="53" customFormat="false" ht="15" hidden="false" customHeight="false" outlineLevel="0" collapsed="false">
      <c r="A53" s="19"/>
    </row>
    <row r="54" customFormat="false" ht="15" hidden="false" customHeight="false" outlineLevel="0" collapsed="false">
      <c r="A54" s="19"/>
    </row>
    <row r="55" customFormat="false" ht="15" hidden="false" customHeight="false" outlineLevel="0" collapsed="false">
      <c r="A55" s="19"/>
    </row>
    <row r="56" customFormat="false" ht="15" hidden="false" customHeight="false" outlineLevel="0" collapsed="false">
      <c r="A56" s="19"/>
    </row>
    <row r="57" customFormat="false" ht="15" hidden="false" customHeight="false" outlineLevel="0" collapsed="false">
      <c r="A57" s="19"/>
    </row>
    <row r="58" customFormat="false" ht="15" hidden="false" customHeight="false" outlineLevel="0" collapsed="false">
      <c r="A58" s="19"/>
    </row>
    <row r="59" customFormat="false" ht="15" hidden="false" customHeight="false" outlineLevel="0" collapsed="false">
      <c r="A59" s="19"/>
    </row>
    <row r="60" customFormat="false" ht="15" hidden="false" customHeight="false" outlineLevel="0" collapsed="false">
      <c r="A60" s="19"/>
    </row>
    <row r="61" customFormat="false" ht="15" hidden="false" customHeight="false" outlineLevel="0" collapsed="false">
      <c r="A61" s="19"/>
    </row>
    <row r="62" customFormat="false" ht="15" hidden="false" customHeight="false" outlineLevel="0" collapsed="false">
      <c r="A62" s="19"/>
    </row>
    <row r="63" customFormat="false" ht="15" hidden="false" customHeight="false" outlineLevel="0" collapsed="false">
      <c r="A63" s="19"/>
    </row>
    <row r="64" customFormat="false" ht="15" hidden="false" customHeight="false" outlineLevel="0" collapsed="false">
      <c r="A64" s="19"/>
    </row>
    <row r="65" customFormat="false" ht="15" hidden="false" customHeight="false" outlineLevel="0" collapsed="false">
      <c r="A65" s="19"/>
    </row>
    <row r="66" customFormat="false" ht="15" hidden="false" customHeight="false" outlineLevel="0" collapsed="false">
      <c r="A66" s="19"/>
    </row>
    <row r="67" customFormat="false" ht="15" hidden="false" customHeight="false" outlineLevel="0" collapsed="false">
      <c r="A67" s="19"/>
    </row>
    <row r="68" customFormat="false" ht="15" hidden="false" customHeight="false" outlineLevel="0" collapsed="false">
      <c r="A68" s="19"/>
    </row>
    <row r="69" customFormat="false" ht="15" hidden="false" customHeight="false" outlineLevel="0" collapsed="false">
      <c r="A69" s="19"/>
    </row>
    <row r="70" customFormat="false" ht="15" hidden="false" customHeight="false" outlineLevel="0" collapsed="false">
      <c r="A70" s="19"/>
    </row>
    <row r="71" customFormat="false" ht="15" hidden="false" customHeight="false" outlineLevel="0" collapsed="false">
      <c r="A71" s="19"/>
    </row>
    <row r="72" customFormat="false" ht="15" hidden="false" customHeight="false" outlineLevel="0" collapsed="false">
      <c r="A72" s="19"/>
    </row>
    <row r="73" customFormat="false" ht="15" hidden="false" customHeight="false" outlineLevel="0" collapsed="false">
      <c r="A73" s="19"/>
    </row>
    <row r="74" customFormat="false" ht="15" hidden="false" customHeight="false" outlineLevel="0" collapsed="false">
      <c r="A74" s="19"/>
    </row>
    <row r="75" customFormat="false" ht="15" hidden="false" customHeight="false" outlineLevel="0" collapsed="false">
      <c r="A75" s="19"/>
    </row>
    <row r="76" customFormat="false" ht="15" hidden="false" customHeight="false" outlineLevel="0" collapsed="false">
      <c r="A76" s="19"/>
    </row>
    <row r="77" customFormat="false" ht="15" hidden="false" customHeight="false" outlineLevel="0" collapsed="false">
      <c r="A77" s="19"/>
    </row>
    <row r="78" customFormat="false" ht="15" hidden="false" customHeight="false" outlineLevel="0" collapsed="false">
      <c r="A78" s="19"/>
    </row>
    <row r="79" customFormat="false" ht="15" hidden="false" customHeight="false" outlineLevel="0" collapsed="false">
      <c r="A79" s="19"/>
    </row>
    <row r="80" customFormat="false" ht="15" hidden="false" customHeight="false" outlineLevel="0" collapsed="false">
      <c r="A80" s="19"/>
    </row>
    <row r="81" customFormat="false" ht="15" hidden="false" customHeight="false" outlineLevel="0" collapsed="false">
      <c r="A81" s="19"/>
    </row>
    <row r="82" customFormat="false" ht="15" hidden="false" customHeight="false" outlineLevel="0" collapsed="false">
      <c r="A82" s="19"/>
    </row>
    <row r="83" customFormat="false" ht="15" hidden="false" customHeight="false" outlineLevel="0" collapsed="false">
      <c r="A83" s="19"/>
    </row>
    <row r="84" customFormat="false" ht="15" hidden="false" customHeight="false" outlineLevel="0" collapsed="false">
      <c r="A84" s="19"/>
    </row>
    <row r="85" customFormat="false" ht="15" hidden="false" customHeight="false" outlineLevel="0" collapsed="false">
      <c r="A85" s="19"/>
    </row>
    <row r="86" customFormat="false" ht="15" hidden="false" customHeight="false" outlineLevel="0" collapsed="false">
      <c r="A86" s="19"/>
    </row>
    <row r="87" customFormat="false" ht="15" hidden="false" customHeight="false" outlineLevel="0" collapsed="false">
      <c r="A87" s="19"/>
    </row>
    <row r="88" customFormat="false" ht="15" hidden="false" customHeight="false" outlineLevel="0" collapsed="false">
      <c r="A88" s="19"/>
    </row>
    <row r="89" customFormat="false" ht="15" hidden="false" customHeight="false" outlineLevel="0" collapsed="false">
      <c r="A89" s="19"/>
    </row>
    <row r="90" customFormat="false" ht="15" hidden="false" customHeight="false" outlineLevel="0" collapsed="false">
      <c r="A90" s="19"/>
    </row>
    <row r="91" customFormat="false" ht="15" hidden="false" customHeight="false" outlineLevel="0" collapsed="false">
      <c r="A91" s="19"/>
    </row>
    <row r="92" customFormat="false" ht="15" hidden="false" customHeight="false" outlineLevel="0" collapsed="false">
      <c r="A92" s="19"/>
    </row>
    <row r="93" customFormat="false" ht="15" hidden="false" customHeight="false" outlineLevel="0" collapsed="false">
      <c r="A93" s="19"/>
    </row>
    <row r="94" customFormat="false" ht="15" hidden="false" customHeight="false" outlineLevel="0" collapsed="false">
      <c r="A94" s="19"/>
    </row>
    <row r="95" customFormat="false" ht="15" hidden="false" customHeight="false" outlineLevel="0" collapsed="false">
      <c r="A95" s="19"/>
    </row>
    <row r="96" customFormat="false" ht="15" hidden="false" customHeight="false" outlineLevel="0" collapsed="false">
      <c r="A96" s="19"/>
    </row>
    <row r="97" customFormat="false" ht="15" hidden="false" customHeight="false" outlineLevel="0" collapsed="false">
      <c r="A97" s="19"/>
    </row>
    <row r="98" customFormat="false" ht="15" hidden="false" customHeight="false" outlineLevel="0" collapsed="false">
      <c r="A98" s="19"/>
    </row>
    <row r="99" customFormat="false" ht="15" hidden="false" customHeight="false" outlineLevel="0" collapsed="false">
      <c r="A99" s="19"/>
    </row>
    <row r="100" customFormat="false" ht="15" hidden="false" customHeight="false" outlineLevel="0" collapsed="false">
      <c r="A100" s="19"/>
    </row>
    <row r="101" customFormat="false" ht="15" hidden="false" customHeight="false" outlineLevel="0" collapsed="false">
      <c r="A101" s="19"/>
    </row>
    <row r="102" customFormat="false" ht="15" hidden="false" customHeight="false" outlineLevel="0" collapsed="false">
      <c r="A102" s="19"/>
    </row>
    <row r="103" customFormat="false" ht="15" hidden="false" customHeight="false" outlineLevel="0" collapsed="false">
      <c r="A103" s="19"/>
    </row>
    <row r="104" customFormat="false" ht="15" hidden="false" customHeight="false" outlineLevel="0" collapsed="false">
      <c r="A104" s="19"/>
    </row>
    <row r="105" customFormat="false" ht="15" hidden="false" customHeight="false" outlineLevel="0" collapsed="false">
      <c r="A105" s="19"/>
    </row>
    <row r="106" customFormat="false" ht="15" hidden="false" customHeight="false" outlineLevel="0" collapsed="false">
      <c r="A106" s="19"/>
    </row>
    <row r="107" customFormat="false" ht="15" hidden="false" customHeight="false" outlineLevel="0" collapsed="false">
      <c r="A107" s="19"/>
    </row>
    <row r="108" customFormat="false" ht="15" hidden="false" customHeight="false" outlineLevel="0" collapsed="false">
      <c r="A108" s="19"/>
    </row>
    <row r="109" customFormat="false" ht="15" hidden="false" customHeight="false" outlineLevel="0" collapsed="false">
      <c r="A109" s="19"/>
    </row>
    <row r="110" customFormat="false" ht="15" hidden="false" customHeight="false" outlineLevel="0" collapsed="false">
      <c r="A110" s="19"/>
    </row>
    <row r="111" customFormat="false" ht="15" hidden="false" customHeight="false" outlineLevel="0" collapsed="false">
      <c r="A111" s="19"/>
    </row>
    <row r="112" customFormat="false" ht="15" hidden="false" customHeight="false" outlineLevel="0" collapsed="false">
      <c r="A112" s="19"/>
    </row>
    <row r="113" customFormat="false" ht="15" hidden="false" customHeight="false" outlineLevel="0" collapsed="false">
      <c r="A113" s="19"/>
    </row>
    <row r="114" customFormat="false" ht="15" hidden="false" customHeight="false" outlineLevel="0" collapsed="false">
      <c r="A114" s="19"/>
    </row>
    <row r="115" customFormat="false" ht="15" hidden="false" customHeight="false" outlineLevel="0" collapsed="false">
      <c r="A115" s="19"/>
    </row>
    <row r="116" customFormat="false" ht="15" hidden="false" customHeight="false" outlineLevel="0" collapsed="false">
      <c r="A116" s="19"/>
    </row>
    <row r="117" customFormat="false" ht="15" hidden="false" customHeight="false" outlineLevel="0" collapsed="false">
      <c r="A117" s="19"/>
    </row>
    <row r="118" customFormat="false" ht="15" hidden="false" customHeight="false" outlineLevel="0" collapsed="false">
      <c r="A118" s="19"/>
    </row>
    <row r="119" customFormat="false" ht="15" hidden="false" customHeight="false" outlineLevel="0" collapsed="false">
      <c r="A119" s="19"/>
    </row>
    <row r="120" customFormat="false" ht="15" hidden="false" customHeight="false" outlineLevel="0" collapsed="false">
      <c r="A120" s="19"/>
    </row>
    <row r="121" customFormat="false" ht="15" hidden="false" customHeight="false" outlineLevel="0" collapsed="false">
      <c r="A121" s="19"/>
    </row>
    <row r="122" customFormat="false" ht="15" hidden="false" customHeight="false" outlineLevel="0" collapsed="false">
      <c r="A122" s="19"/>
    </row>
    <row r="123" customFormat="false" ht="15" hidden="false" customHeight="false" outlineLevel="0" collapsed="false">
      <c r="A123" s="19"/>
    </row>
    <row r="124" customFormat="false" ht="15" hidden="false" customHeight="false" outlineLevel="0" collapsed="false">
      <c r="A124" s="19"/>
    </row>
    <row r="125" customFormat="false" ht="15" hidden="false" customHeight="false" outlineLevel="0" collapsed="false">
      <c r="A125" s="19"/>
    </row>
    <row r="126" customFormat="false" ht="15" hidden="false" customHeight="false" outlineLevel="0" collapsed="false">
      <c r="A126" s="19"/>
    </row>
    <row r="127" customFormat="false" ht="15" hidden="false" customHeight="false" outlineLevel="0" collapsed="false">
      <c r="A127" s="19"/>
    </row>
    <row r="128" customFormat="false" ht="15" hidden="false" customHeight="false" outlineLevel="0" collapsed="false">
      <c r="A128" s="19"/>
    </row>
    <row r="129" customFormat="false" ht="15" hidden="false" customHeight="false" outlineLevel="0" collapsed="false">
      <c r="A129" s="19"/>
    </row>
    <row r="130" customFormat="false" ht="15" hidden="false" customHeight="false" outlineLevel="0" collapsed="false">
      <c r="A130" s="19"/>
    </row>
    <row r="131" customFormat="false" ht="15" hidden="false" customHeight="false" outlineLevel="0" collapsed="false">
      <c r="A131" s="19"/>
    </row>
    <row r="132" customFormat="false" ht="15" hidden="false" customHeight="false" outlineLevel="0" collapsed="false">
      <c r="A132" s="19"/>
    </row>
    <row r="133" customFormat="false" ht="15" hidden="false" customHeight="false" outlineLevel="0" collapsed="false">
      <c r="A133" s="19"/>
    </row>
    <row r="134" customFormat="false" ht="15" hidden="false" customHeight="false" outlineLevel="0" collapsed="false">
      <c r="A134" s="19"/>
    </row>
    <row r="135" customFormat="false" ht="15" hidden="false" customHeight="false" outlineLevel="0" collapsed="false">
      <c r="A135" s="19"/>
    </row>
    <row r="136" customFormat="false" ht="15" hidden="false" customHeight="false" outlineLevel="0" collapsed="false">
      <c r="A136" s="19"/>
    </row>
    <row r="137" customFormat="false" ht="15" hidden="false" customHeight="false" outlineLevel="0" collapsed="false">
      <c r="A137" s="19"/>
    </row>
    <row r="138" customFormat="false" ht="15" hidden="false" customHeight="false" outlineLevel="0" collapsed="false">
      <c r="A138" s="19"/>
    </row>
    <row r="139" customFormat="false" ht="15" hidden="false" customHeight="false" outlineLevel="0" collapsed="false">
      <c r="A139" s="19"/>
    </row>
    <row r="140" customFormat="false" ht="15" hidden="false" customHeight="false" outlineLevel="0" collapsed="false">
      <c r="A140" s="19"/>
    </row>
    <row r="141" customFormat="false" ht="15" hidden="false" customHeight="false" outlineLevel="0" collapsed="false">
      <c r="A141" s="19"/>
    </row>
    <row r="142" customFormat="false" ht="15" hidden="false" customHeight="false" outlineLevel="0" collapsed="false">
      <c r="A142" s="19"/>
    </row>
    <row r="143" customFormat="false" ht="15" hidden="false" customHeight="false" outlineLevel="0" collapsed="false">
      <c r="A143" s="19"/>
    </row>
    <row r="144" customFormat="false" ht="15" hidden="false" customHeight="false" outlineLevel="0" collapsed="false">
      <c r="A144" s="19"/>
    </row>
    <row r="145" customFormat="false" ht="15" hidden="false" customHeight="false" outlineLevel="0" collapsed="false">
      <c r="A145" s="19"/>
    </row>
    <row r="146" customFormat="false" ht="15" hidden="false" customHeight="false" outlineLevel="0" collapsed="false">
      <c r="A146" s="19"/>
    </row>
    <row r="147" customFormat="false" ht="15" hidden="false" customHeight="false" outlineLevel="0" collapsed="false">
      <c r="A147" s="19"/>
    </row>
    <row r="148" customFormat="false" ht="15" hidden="false" customHeight="false" outlineLevel="0" collapsed="false">
      <c r="A148" s="19"/>
    </row>
    <row r="149" customFormat="false" ht="15" hidden="false" customHeight="false" outlineLevel="0" collapsed="false">
      <c r="A149" s="19"/>
    </row>
    <row r="150" customFormat="false" ht="15" hidden="false" customHeight="false" outlineLevel="0" collapsed="false">
      <c r="A150" s="19"/>
    </row>
    <row r="151" customFormat="false" ht="15" hidden="false" customHeight="false" outlineLevel="0" collapsed="false">
      <c r="A151" s="19"/>
    </row>
    <row r="152" customFormat="false" ht="15" hidden="false" customHeight="false" outlineLevel="0" collapsed="false">
      <c r="A152" s="19"/>
    </row>
    <row r="153" customFormat="false" ht="15" hidden="false" customHeight="false" outlineLevel="0" collapsed="false">
      <c r="A153" s="19"/>
    </row>
    <row r="154" customFormat="false" ht="15" hidden="false" customHeight="false" outlineLevel="0" collapsed="false">
      <c r="A154" s="19"/>
    </row>
    <row r="155" customFormat="false" ht="15" hidden="false" customHeight="false" outlineLevel="0" collapsed="false">
      <c r="A155" s="19"/>
    </row>
    <row r="156" customFormat="false" ht="15" hidden="false" customHeight="false" outlineLevel="0" collapsed="false">
      <c r="A156" s="19"/>
    </row>
    <row r="157" customFormat="false" ht="15" hidden="false" customHeight="false" outlineLevel="0" collapsed="false">
      <c r="A157" s="19"/>
    </row>
    <row r="158" customFormat="false" ht="15" hidden="false" customHeight="false" outlineLevel="0" collapsed="false">
      <c r="A158" s="19"/>
    </row>
    <row r="159" customFormat="false" ht="15" hidden="false" customHeight="false" outlineLevel="0" collapsed="false">
      <c r="A159" s="19"/>
    </row>
    <row r="160" customFormat="false" ht="15" hidden="false" customHeight="false" outlineLevel="0" collapsed="false">
      <c r="A160" s="19"/>
    </row>
    <row r="161" customFormat="false" ht="15" hidden="false" customHeight="false" outlineLevel="0" collapsed="false">
      <c r="A161" s="19"/>
    </row>
    <row r="162" customFormat="false" ht="15" hidden="false" customHeight="false" outlineLevel="0" collapsed="false">
      <c r="A162" s="19"/>
    </row>
    <row r="163" customFormat="false" ht="15" hidden="false" customHeight="false" outlineLevel="0" collapsed="false">
      <c r="A163" s="19"/>
    </row>
    <row r="164" customFormat="false" ht="15" hidden="false" customHeight="false" outlineLevel="0" collapsed="false">
      <c r="A164" s="19"/>
    </row>
    <row r="165" customFormat="false" ht="15" hidden="false" customHeight="false" outlineLevel="0" collapsed="false">
      <c r="A165" s="19"/>
    </row>
    <row r="166" customFormat="false" ht="15" hidden="false" customHeight="false" outlineLevel="0" collapsed="false">
      <c r="A166" s="19"/>
    </row>
    <row r="167" customFormat="false" ht="15" hidden="false" customHeight="false" outlineLevel="0" collapsed="false">
      <c r="A167" s="19"/>
    </row>
    <row r="168" customFormat="false" ht="15" hidden="false" customHeight="false" outlineLevel="0" collapsed="false">
      <c r="A168" s="19"/>
    </row>
    <row r="169" customFormat="false" ht="15" hidden="false" customHeight="false" outlineLevel="0" collapsed="false">
      <c r="A169" s="19"/>
    </row>
    <row r="170" customFormat="false" ht="15" hidden="false" customHeight="false" outlineLevel="0" collapsed="false">
      <c r="A170" s="19"/>
    </row>
    <row r="171" customFormat="false" ht="15" hidden="false" customHeight="false" outlineLevel="0" collapsed="false">
      <c r="A171" s="19"/>
    </row>
    <row r="172" customFormat="false" ht="15" hidden="false" customHeight="false" outlineLevel="0" collapsed="false">
      <c r="A172" s="19"/>
    </row>
    <row r="173" customFormat="false" ht="15" hidden="false" customHeight="false" outlineLevel="0" collapsed="false">
      <c r="A173" s="19"/>
    </row>
    <row r="174" customFormat="false" ht="15" hidden="false" customHeight="false" outlineLevel="0" collapsed="false">
      <c r="A174" s="19"/>
    </row>
    <row r="175" customFormat="false" ht="15" hidden="false" customHeight="false" outlineLevel="0" collapsed="false">
      <c r="A175" s="19"/>
    </row>
    <row r="176" customFormat="false" ht="15" hidden="false" customHeight="false" outlineLevel="0" collapsed="false">
      <c r="A176" s="19"/>
    </row>
    <row r="177" customFormat="false" ht="15" hidden="false" customHeight="false" outlineLevel="0" collapsed="false">
      <c r="A177" s="19"/>
    </row>
    <row r="178" customFormat="false" ht="15" hidden="false" customHeight="false" outlineLevel="0" collapsed="false">
      <c r="A178" s="19"/>
    </row>
    <row r="179" customFormat="false" ht="15" hidden="false" customHeight="false" outlineLevel="0" collapsed="false">
      <c r="A179" s="19"/>
    </row>
    <row r="180" customFormat="false" ht="15" hidden="false" customHeight="false" outlineLevel="0" collapsed="false">
      <c r="A180" s="19"/>
    </row>
    <row r="181" customFormat="false" ht="15" hidden="false" customHeight="false" outlineLevel="0" collapsed="false">
      <c r="A181" s="19"/>
    </row>
    <row r="182" customFormat="false" ht="15" hidden="false" customHeight="false" outlineLevel="0" collapsed="false">
      <c r="A182" s="19"/>
    </row>
    <row r="183" customFormat="false" ht="15" hidden="false" customHeight="false" outlineLevel="0" collapsed="false">
      <c r="A183" s="19"/>
    </row>
    <row r="184" customFormat="false" ht="15" hidden="false" customHeight="false" outlineLevel="0" collapsed="false">
      <c r="A184" s="19"/>
    </row>
    <row r="185" customFormat="false" ht="15" hidden="false" customHeight="false" outlineLevel="0" collapsed="false">
      <c r="A185" s="19"/>
    </row>
    <row r="186" customFormat="false" ht="15" hidden="false" customHeight="false" outlineLevel="0" collapsed="false">
      <c r="A186" s="19"/>
    </row>
    <row r="187" customFormat="false" ht="15" hidden="false" customHeight="false" outlineLevel="0" collapsed="false">
      <c r="A187" s="19"/>
    </row>
    <row r="188" customFormat="false" ht="15" hidden="false" customHeight="false" outlineLevel="0" collapsed="false">
      <c r="A188" s="19"/>
    </row>
    <row r="189" customFormat="false" ht="15" hidden="false" customHeight="false" outlineLevel="0" collapsed="false">
      <c r="A189" s="19"/>
    </row>
    <row r="190" customFormat="false" ht="15" hidden="false" customHeight="false" outlineLevel="0" collapsed="false">
      <c r="A190" s="19"/>
    </row>
    <row r="191" customFormat="false" ht="15" hidden="false" customHeight="false" outlineLevel="0" collapsed="false">
      <c r="A191" s="19"/>
    </row>
    <row r="192" customFormat="false" ht="15" hidden="false" customHeight="false" outlineLevel="0" collapsed="false">
      <c r="A192" s="19"/>
    </row>
    <row r="193" customFormat="false" ht="15" hidden="false" customHeight="false" outlineLevel="0" collapsed="false">
      <c r="A193" s="19"/>
    </row>
    <row r="194" customFormat="false" ht="15" hidden="false" customHeight="false" outlineLevel="0" collapsed="false">
      <c r="A194" s="19"/>
    </row>
    <row r="195" customFormat="false" ht="15" hidden="false" customHeight="false" outlineLevel="0" collapsed="false">
      <c r="A195" s="19"/>
    </row>
    <row r="196" customFormat="false" ht="15" hidden="false" customHeight="false" outlineLevel="0" collapsed="false">
      <c r="A196" s="19"/>
    </row>
    <row r="197" customFormat="false" ht="15" hidden="false" customHeight="false" outlineLevel="0" collapsed="false">
      <c r="A197" s="19"/>
    </row>
    <row r="198" customFormat="false" ht="15" hidden="false" customHeight="false" outlineLevel="0" collapsed="false">
      <c r="A198" s="19"/>
    </row>
    <row r="199" customFormat="false" ht="15" hidden="false" customHeight="false" outlineLevel="0" collapsed="false">
      <c r="A199" s="19"/>
    </row>
    <row r="200" customFormat="false" ht="15" hidden="false" customHeight="false" outlineLevel="0" collapsed="false">
      <c r="A200" s="19"/>
    </row>
    <row r="201" customFormat="false" ht="15" hidden="false" customHeight="false" outlineLevel="0" collapsed="false">
      <c r="A201" s="19"/>
    </row>
    <row r="202" customFormat="false" ht="15" hidden="false" customHeight="false" outlineLevel="0" collapsed="false">
      <c r="A202" s="19"/>
    </row>
    <row r="203" customFormat="false" ht="15" hidden="false" customHeight="false" outlineLevel="0" collapsed="false">
      <c r="A203" s="19"/>
    </row>
    <row r="204" customFormat="false" ht="15" hidden="false" customHeight="false" outlineLevel="0" collapsed="false">
      <c r="A204" s="19"/>
    </row>
    <row r="205" customFormat="false" ht="15" hidden="false" customHeight="false" outlineLevel="0" collapsed="false">
      <c r="A205" s="19"/>
    </row>
    <row r="206" customFormat="false" ht="15" hidden="false" customHeight="false" outlineLevel="0" collapsed="false">
      <c r="A206" s="19"/>
    </row>
    <row r="207" customFormat="false" ht="15" hidden="false" customHeight="false" outlineLevel="0" collapsed="false">
      <c r="A207" s="19"/>
    </row>
    <row r="208" customFormat="false" ht="15" hidden="false" customHeight="false" outlineLevel="0" collapsed="false">
      <c r="A208" s="19"/>
    </row>
    <row r="209" customFormat="false" ht="15" hidden="false" customHeight="false" outlineLevel="0" collapsed="false">
      <c r="A209" s="19"/>
    </row>
    <row r="210" customFormat="false" ht="15" hidden="false" customHeight="false" outlineLevel="0" collapsed="false">
      <c r="A210" s="19"/>
    </row>
    <row r="211" customFormat="false" ht="15" hidden="false" customHeight="false" outlineLevel="0" collapsed="false">
      <c r="A211" s="19"/>
    </row>
    <row r="212" customFormat="false" ht="15" hidden="false" customHeight="false" outlineLevel="0" collapsed="false">
      <c r="A212" s="19"/>
    </row>
    <row r="213" customFormat="false" ht="15" hidden="false" customHeight="false" outlineLevel="0" collapsed="false">
      <c r="A213" s="19"/>
    </row>
    <row r="214" customFormat="false" ht="15" hidden="false" customHeight="false" outlineLevel="0" collapsed="false">
      <c r="A214" s="19"/>
    </row>
    <row r="215" customFormat="false" ht="15" hidden="false" customHeight="false" outlineLevel="0" collapsed="false">
      <c r="A215" s="19"/>
    </row>
    <row r="216" customFormat="false" ht="15" hidden="false" customHeight="false" outlineLevel="0" collapsed="false">
      <c r="A216" s="19"/>
    </row>
    <row r="217" customFormat="false" ht="15" hidden="false" customHeight="false" outlineLevel="0" collapsed="false">
      <c r="A217" s="19"/>
    </row>
    <row r="218" customFormat="false" ht="15" hidden="false" customHeight="false" outlineLevel="0" collapsed="false">
      <c r="A218" s="19"/>
    </row>
    <row r="219" customFormat="false" ht="15" hidden="false" customHeight="false" outlineLevel="0" collapsed="false">
      <c r="A219" s="19"/>
    </row>
    <row r="220" customFormat="false" ht="15" hidden="false" customHeight="false" outlineLevel="0" collapsed="false">
      <c r="A220" s="19"/>
    </row>
    <row r="221" customFormat="false" ht="15" hidden="false" customHeight="false" outlineLevel="0" collapsed="false">
      <c r="A221" s="19"/>
    </row>
    <row r="222" customFormat="false" ht="15" hidden="false" customHeight="false" outlineLevel="0" collapsed="false">
      <c r="A222" s="19"/>
    </row>
    <row r="223" customFormat="false" ht="15" hidden="false" customHeight="false" outlineLevel="0" collapsed="false">
      <c r="A223" s="19"/>
    </row>
    <row r="224" customFormat="false" ht="15" hidden="false" customHeight="false" outlineLevel="0" collapsed="false">
      <c r="A224" s="19"/>
    </row>
    <row r="225" customFormat="false" ht="15" hidden="false" customHeight="false" outlineLevel="0" collapsed="false">
      <c r="A225" s="19"/>
    </row>
    <row r="226" customFormat="false" ht="15" hidden="false" customHeight="false" outlineLevel="0" collapsed="false">
      <c r="A226" s="19"/>
    </row>
    <row r="227" customFormat="false" ht="15" hidden="false" customHeight="false" outlineLevel="0" collapsed="false">
      <c r="A227" s="19"/>
    </row>
    <row r="228" customFormat="false" ht="15" hidden="false" customHeight="false" outlineLevel="0" collapsed="false">
      <c r="A228" s="19"/>
    </row>
    <row r="229" customFormat="false" ht="15" hidden="false" customHeight="false" outlineLevel="0" collapsed="false">
      <c r="A229" s="19"/>
    </row>
    <row r="230" customFormat="false" ht="15" hidden="false" customHeight="false" outlineLevel="0" collapsed="false">
      <c r="A230" s="19"/>
    </row>
    <row r="231" customFormat="false" ht="15" hidden="false" customHeight="false" outlineLevel="0" collapsed="false">
      <c r="A231" s="19"/>
    </row>
    <row r="232" customFormat="false" ht="15" hidden="false" customHeight="false" outlineLevel="0" collapsed="false">
      <c r="A232" s="19"/>
    </row>
    <row r="233" customFormat="false" ht="15" hidden="false" customHeight="false" outlineLevel="0" collapsed="false">
      <c r="A233" s="19"/>
    </row>
    <row r="234" customFormat="false" ht="15" hidden="false" customHeight="false" outlineLevel="0" collapsed="false">
      <c r="A234" s="19"/>
    </row>
    <row r="235" customFormat="false" ht="15" hidden="false" customHeight="false" outlineLevel="0" collapsed="false">
      <c r="A235" s="19"/>
    </row>
    <row r="236" customFormat="false" ht="15" hidden="false" customHeight="false" outlineLevel="0" collapsed="false">
      <c r="A236" s="19"/>
    </row>
    <row r="237" customFormat="false" ht="15" hidden="false" customHeight="false" outlineLevel="0" collapsed="false">
      <c r="A237" s="19"/>
    </row>
    <row r="238" customFormat="false" ht="15" hidden="false" customHeight="false" outlineLevel="0" collapsed="false">
      <c r="A238" s="19"/>
    </row>
    <row r="239" customFormat="false" ht="15" hidden="false" customHeight="false" outlineLevel="0" collapsed="false">
      <c r="A239" s="19"/>
    </row>
    <row r="240" customFormat="false" ht="15" hidden="false" customHeight="false" outlineLevel="0" collapsed="false">
      <c r="A240" s="19"/>
    </row>
    <row r="241" customFormat="false" ht="15" hidden="false" customHeight="false" outlineLevel="0" collapsed="false">
      <c r="A241" s="19"/>
    </row>
    <row r="242" customFormat="false" ht="15" hidden="false" customHeight="false" outlineLevel="0" collapsed="false">
      <c r="A242" s="19"/>
    </row>
    <row r="243" customFormat="false" ht="15" hidden="false" customHeight="false" outlineLevel="0" collapsed="false">
      <c r="A243" s="19"/>
    </row>
    <row r="244" customFormat="false" ht="15" hidden="false" customHeight="false" outlineLevel="0" collapsed="false">
      <c r="A244" s="19"/>
    </row>
    <row r="245" customFormat="false" ht="15" hidden="false" customHeight="false" outlineLevel="0" collapsed="false">
      <c r="A245" s="19"/>
    </row>
    <row r="246" customFormat="false" ht="15" hidden="false" customHeight="false" outlineLevel="0" collapsed="false">
      <c r="A246" s="19"/>
    </row>
    <row r="247" customFormat="false" ht="15" hidden="false" customHeight="false" outlineLevel="0" collapsed="false">
      <c r="A247" s="19"/>
    </row>
    <row r="248" customFormat="false" ht="15" hidden="false" customHeight="false" outlineLevel="0" collapsed="false">
      <c r="A248" s="19"/>
    </row>
    <row r="249" customFormat="false" ht="15" hidden="false" customHeight="false" outlineLevel="0" collapsed="false">
      <c r="A249" s="19"/>
    </row>
    <row r="250" customFormat="false" ht="15" hidden="false" customHeight="false" outlineLevel="0" collapsed="false">
      <c r="A250" s="19"/>
    </row>
    <row r="251" customFormat="false" ht="15" hidden="false" customHeight="false" outlineLevel="0" collapsed="false">
      <c r="A251" s="19"/>
    </row>
    <row r="252" customFormat="false" ht="15" hidden="false" customHeight="false" outlineLevel="0" collapsed="false">
      <c r="A252" s="19"/>
    </row>
    <row r="253" customFormat="false" ht="15" hidden="false" customHeight="false" outlineLevel="0" collapsed="false">
      <c r="A253" s="19"/>
    </row>
    <row r="254" customFormat="false" ht="15" hidden="false" customHeight="false" outlineLevel="0" collapsed="false">
      <c r="A254" s="19"/>
    </row>
    <row r="255" customFormat="false" ht="15" hidden="false" customHeight="false" outlineLevel="0" collapsed="false">
      <c r="A255" s="19"/>
    </row>
    <row r="256" customFormat="false" ht="15" hidden="false" customHeight="false" outlineLevel="0" collapsed="false">
      <c r="A256" s="19"/>
    </row>
    <row r="257" customFormat="false" ht="15" hidden="false" customHeight="false" outlineLevel="0" collapsed="false">
      <c r="A257" s="19"/>
    </row>
    <row r="258" customFormat="false" ht="15" hidden="false" customHeight="false" outlineLevel="0" collapsed="false">
      <c r="A258" s="19"/>
    </row>
    <row r="259" customFormat="false" ht="15" hidden="false" customHeight="false" outlineLevel="0" collapsed="false">
      <c r="A259" s="19"/>
    </row>
    <row r="260" customFormat="false" ht="15" hidden="false" customHeight="false" outlineLevel="0" collapsed="false">
      <c r="A260" s="19"/>
    </row>
    <row r="261" customFormat="false" ht="15" hidden="false" customHeight="false" outlineLevel="0" collapsed="false">
      <c r="A261" s="19"/>
    </row>
    <row r="262" customFormat="false" ht="15" hidden="false" customHeight="false" outlineLevel="0" collapsed="false">
      <c r="A262" s="19"/>
    </row>
    <row r="263" customFormat="false" ht="15" hidden="false" customHeight="false" outlineLevel="0" collapsed="false">
      <c r="A263" s="19"/>
    </row>
    <row r="264" customFormat="false" ht="15" hidden="false" customHeight="false" outlineLevel="0" collapsed="false">
      <c r="A264" s="19"/>
    </row>
    <row r="265" customFormat="false" ht="15" hidden="false" customHeight="false" outlineLevel="0" collapsed="false">
      <c r="A265" s="19"/>
    </row>
    <row r="266" customFormat="false" ht="15" hidden="false" customHeight="false" outlineLevel="0" collapsed="false">
      <c r="A266" s="19"/>
    </row>
    <row r="267" customFormat="false" ht="15" hidden="false" customHeight="false" outlineLevel="0" collapsed="false">
      <c r="A267" s="19"/>
    </row>
    <row r="268" customFormat="false" ht="15" hidden="false" customHeight="false" outlineLevel="0" collapsed="false">
      <c r="A268" s="19"/>
    </row>
    <row r="269" customFormat="false" ht="15" hidden="false" customHeight="false" outlineLevel="0" collapsed="false">
      <c r="A269" s="19"/>
    </row>
    <row r="270" customFormat="false" ht="15" hidden="false" customHeight="false" outlineLevel="0" collapsed="false">
      <c r="A270" s="19"/>
    </row>
    <row r="271" customFormat="false" ht="15" hidden="false" customHeight="false" outlineLevel="0" collapsed="false">
      <c r="A271" s="19"/>
    </row>
    <row r="272" customFormat="false" ht="15" hidden="false" customHeight="false" outlineLevel="0" collapsed="false">
      <c r="A272" s="19"/>
    </row>
    <row r="273" customFormat="false" ht="15" hidden="false" customHeight="false" outlineLevel="0" collapsed="false">
      <c r="A273" s="19"/>
    </row>
    <row r="274" customFormat="false" ht="15" hidden="false" customHeight="false" outlineLevel="0" collapsed="false">
      <c r="A274" s="19"/>
    </row>
    <row r="275" customFormat="false" ht="15" hidden="false" customHeight="false" outlineLevel="0" collapsed="false">
      <c r="A275" s="19"/>
    </row>
    <row r="276" customFormat="false" ht="15" hidden="false" customHeight="false" outlineLevel="0" collapsed="false">
      <c r="A276" s="19"/>
    </row>
    <row r="277" customFormat="false" ht="15" hidden="false" customHeight="false" outlineLevel="0" collapsed="false">
      <c r="A277" s="19"/>
    </row>
    <row r="278" customFormat="false" ht="15" hidden="false" customHeight="false" outlineLevel="0" collapsed="false">
      <c r="A278" s="19"/>
    </row>
    <row r="279" customFormat="false" ht="15" hidden="false" customHeight="false" outlineLevel="0" collapsed="false">
      <c r="A279" s="19"/>
    </row>
    <row r="280" customFormat="false" ht="15" hidden="false" customHeight="false" outlineLevel="0" collapsed="false">
      <c r="A280" s="19"/>
    </row>
    <row r="281" customFormat="false" ht="15" hidden="false" customHeight="false" outlineLevel="0" collapsed="false">
      <c r="A281" s="19"/>
    </row>
    <row r="282" customFormat="false" ht="15" hidden="false" customHeight="false" outlineLevel="0" collapsed="false">
      <c r="A282" s="19"/>
    </row>
    <row r="283" customFormat="false" ht="15" hidden="false" customHeight="false" outlineLevel="0" collapsed="false">
      <c r="A283" s="19"/>
    </row>
    <row r="284" customFormat="false" ht="15" hidden="false" customHeight="false" outlineLevel="0" collapsed="false">
      <c r="A284" s="19"/>
    </row>
    <row r="285" customFormat="false" ht="15" hidden="false" customHeight="false" outlineLevel="0" collapsed="false">
      <c r="A285" s="19"/>
    </row>
    <row r="286" customFormat="false" ht="15" hidden="false" customHeight="false" outlineLevel="0" collapsed="false">
      <c r="A286" s="19"/>
    </row>
    <row r="287" customFormat="false" ht="15" hidden="false" customHeight="false" outlineLevel="0" collapsed="false">
      <c r="A287" s="19"/>
    </row>
    <row r="288" customFormat="false" ht="15" hidden="false" customHeight="false" outlineLevel="0" collapsed="false">
      <c r="A288" s="19"/>
    </row>
    <row r="289" customFormat="false" ht="15" hidden="false" customHeight="false" outlineLevel="0" collapsed="false">
      <c r="A289" s="19"/>
    </row>
    <row r="290" customFormat="false" ht="15" hidden="false" customHeight="false" outlineLevel="0" collapsed="false">
      <c r="A290" s="19"/>
    </row>
    <row r="291" customFormat="false" ht="15" hidden="false" customHeight="false" outlineLevel="0" collapsed="false">
      <c r="A291" s="19"/>
    </row>
    <row r="292" customFormat="false" ht="15" hidden="false" customHeight="false" outlineLevel="0" collapsed="false">
      <c r="A292" s="19"/>
    </row>
    <row r="293" customFormat="false" ht="15" hidden="false" customHeight="false" outlineLevel="0" collapsed="false">
      <c r="A293" s="19"/>
    </row>
    <row r="294" customFormat="false" ht="15" hidden="false" customHeight="false" outlineLevel="0" collapsed="false">
      <c r="A294" s="19"/>
    </row>
    <row r="295" customFormat="false" ht="15" hidden="false" customHeight="false" outlineLevel="0" collapsed="false">
      <c r="A295" s="19"/>
    </row>
    <row r="296" customFormat="false" ht="15" hidden="false" customHeight="false" outlineLevel="0" collapsed="false">
      <c r="A296" s="19"/>
    </row>
    <row r="297" customFormat="false" ht="15" hidden="false" customHeight="false" outlineLevel="0" collapsed="false">
      <c r="A297" s="19"/>
    </row>
    <row r="298" customFormat="false" ht="15" hidden="false" customHeight="false" outlineLevel="0" collapsed="false">
      <c r="A298" s="19"/>
    </row>
    <row r="299" customFormat="false" ht="15" hidden="false" customHeight="false" outlineLevel="0" collapsed="false">
      <c r="A299" s="19"/>
    </row>
    <row r="300" customFormat="false" ht="15" hidden="false" customHeight="false" outlineLevel="0" collapsed="false">
      <c r="A300" s="19"/>
    </row>
    <row r="301" customFormat="false" ht="15" hidden="false" customHeight="false" outlineLevel="0" collapsed="false">
      <c r="A301" s="19"/>
    </row>
    <row r="302" customFormat="false" ht="15" hidden="false" customHeight="false" outlineLevel="0" collapsed="false">
      <c r="A302" s="19"/>
    </row>
    <row r="303" customFormat="false" ht="15" hidden="false" customHeight="false" outlineLevel="0" collapsed="false">
      <c r="A303" s="19"/>
    </row>
    <row r="304" customFormat="false" ht="15" hidden="false" customHeight="false" outlineLevel="0" collapsed="false">
      <c r="A304" s="19"/>
    </row>
    <row r="305" customFormat="false" ht="15" hidden="false" customHeight="false" outlineLevel="0" collapsed="false">
      <c r="A305" s="19"/>
    </row>
    <row r="306" customFormat="false" ht="15" hidden="false" customHeight="false" outlineLevel="0" collapsed="false">
      <c r="A306" s="19"/>
    </row>
    <row r="307" customFormat="false" ht="15" hidden="false" customHeight="false" outlineLevel="0" collapsed="false">
      <c r="A307" s="19"/>
    </row>
    <row r="308" customFormat="false" ht="15" hidden="false" customHeight="false" outlineLevel="0" collapsed="false">
      <c r="A308" s="19"/>
    </row>
    <row r="309" customFormat="false" ht="15" hidden="false" customHeight="false" outlineLevel="0" collapsed="false">
      <c r="A309" s="19"/>
    </row>
    <row r="310" customFormat="false" ht="15" hidden="false" customHeight="false" outlineLevel="0" collapsed="false">
      <c r="A310" s="19"/>
    </row>
    <row r="311" customFormat="false" ht="15" hidden="false" customHeight="false" outlineLevel="0" collapsed="false">
      <c r="A311" s="19"/>
    </row>
    <row r="312" customFormat="false" ht="15" hidden="false" customHeight="false" outlineLevel="0" collapsed="false">
      <c r="A312" s="19"/>
    </row>
    <row r="313" customFormat="false" ht="15" hidden="false" customHeight="false" outlineLevel="0" collapsed="false">
      <c r="A313" s="19"/>
    </row>
    <row r="314" customFormat="false" ht="15" hidden="false" customHeight="false" outlineLevel="0" collapsed="false">
      <c r="A314" s="19"/>
    </row>
    <row r="315" customFormat="false" ht="15" hidden="false" customHeight="false" outlineLevel="0" collapsed="false">
      <c r="A315" s="19"/>
    </row>
    <row r="316" customFormat="false" ht="15" hidden="false" customHeight="false" outlineLevel="0" collapsed="false">
      <c r="A316" s="19"/>
    </row>
    <row r="317" customFormat="false" ht="15" hidden="false" customHeight="false" outlineLevel="0" collapsed="false">
      <c r="A317" s="19"/>
    </row>
    <row r="318" customFormat="false" ht="15" hidden="false" customHeight="false" outlineLevel="0" collapsed="false">
      <c r="A318" s="19"/>
    </row>
    <row r="319" customFormat="false" ht="15" hidden="false" customHeight="false" outlineLevel="0" collapsed="false">
      <c r="A319" s="19"/>
    </row>
    <row r="320" customFormat="false" ht="15" hidden="false" customHeight="false" outlineLevel="0" collapsed="false">
      <c r="A320" s="19"/>
    </row>
    <row r="321" customFormat="false" ht="15" hidden="false" customHeight="false" outlineLevel="0" collapsed="false">
      <c r="A321" s="19"/>
    </row>
    <row r="322" customFormat="false" ht="15" hidden="false" customHeight="false" outlineLevel="0" collapsed="false">
      <c r="A322" s="19"/>
    </row>
    <row r="323" customFormat="false" ht="15" hidden="false" customHeight="false" outlineLevel="0" collapsed="false">
      <c r="A323" s="19"/>
    </row>
    <row r="324" customFormat="false" ht="15" hidden="false" customHeight="false" outlineLevel="0" collapsed="false">
      <c r="A324" s="19"/>
    </row>
    <row r="325" customFormat="false" ht="15" hidden="false" customHeight="false" outlineLevel="0" collapsed="false">
      <c r="A325" s="19"/>
    </row>
    <row r="326" customFormat="false" ht="15" hidden="false" customHeight="false" outlineLevel="0" collapsed="false">
      <c r="A326" s="19"/>
    </row>
    <row r="327" customFormat="false" ht="15" hidden="false" customHeight="false" outlineLevel="0" collapsed="false">
      <c r="A327" s="19"/>
    </row>
    <row r="328" customFormat="false" ht="15" hidden="false" customHeight="false" outlineLevel="0" collapsed="false">
      <c r="A328" s="19"/>
    </row>
    <row r="329" customFormat="false" ht="15" hidden="false" customHeight="false" outlineLevel="0" collapsed="false">
      <c r="A329" s="19"/>
    </row>
    <row r="330" customFormat="false" ht="15" hidden="false" customHeight="false" outlineLevel="0" collapsed="false">
      <c r="A330" s="19"/>
    </row>
    <row r="331" customFormat="false" ht="15" hidden="false" customHeight="false" outlineLevel="0" collapsed="false">
      <c r="A331" s="19"/>
    </row>
    <row r="332" customFormat="false" ht="15" hidden="false" customHeight="false" outlineLevel="0" collapsed="false">
      <c r="A332" s="19"/>
    </row>
    <row r="333" customFormat="false" ht="15" hidden="false" customHeight="false" outlineLevel="0" collapsed="false">
      <c r="A333" s="19"/>
    </row>
    <row r="334" customFormat="false" ht="15" hidden="false" customHeight="false" outlineLevel="0" collapsed="false">
      <c r="A334" s="19"/>
    </row>
    <row r="335" customFormat="false" ht="15" hidden="false" customHeight="false" outlineLevel="0" collapsed="false">
      <c r="A335" s="19"/>
    </row>
    <row r="336" customFormat="false" ht="15" hidden="false" customHeight="false" outlineLevel="0" collapsed="false">
      <c r="A336" s="19"/>
    </row>
    <row r="337" customFormat="false" ht="15" hidden="false" customHeight="false" outlineLevel="0" collapsed="false">
      <c r="A337" s="19"/>
    </row>
    <row r="338" customFormat="false" ht="15" hidden="false" customHeight="false" outlineLevel="0" collapsed="false">
      <c r="A338" s="19"/>
    </row>
    <row r="339" customFormat="false" ht="15" hidden="false" customHeight="false" outlineLevel="0" collapsed="false">
      <c r="A339" s="19"/>
    </row>
    <row r="340" customFormat="false" ht="15" hidden="false" customHeight="false" outlineLevel="0" collapsed="false">
      <c r="A340" s="19"/>
    </row>
    <row r="341" customFormat="false" ht="15" hidden="false" customHeight="false" outlineLevel="0" collapsed="false">
      <c r="A341" s="19"/>
    </row>
    <row r="342" customFormat="false" ht="15" hidden="false" customHeight="false" outlineLevel="0" collapsed="false">
      <c r="A342" s="19"/>
    </row>
    <row r="343" customFormat="false" ht="15" hidden="false" customHeight="false" outlineLevel="0" collapsed="false">
      <c r="A343" s="19"/>
    </row>
    <row r="344" customFormat="false" ht="15" hidden="false" customHeight="false" outlineLevel="0" collapsed="false">
      <c r="A344" s="19"/>
    </row>
    <row r="345" customFormat="false" ht="15" hidden="false" customHeight="false" outlineLevel="0" collapsed="false">
      <c r="A345" s="19"/>
    </row>
    <row r="346" customFormat="false" ht="15" hidden="false" customHeight="false" outlineLevel="0" collapsed="false">
      <c r="A346" s="19"/>
    </row>
    <row r="347" customFormat="false" ht="15" hidden="false" customHeight="false" outlineLevel="0" collapsed="false">
      <c r="A347" s="19"/>
    </row>
    <row r="348" customFormat="false" ht="15" hidden="false" customHeight="false" outlineLevel="0" collapsed="false">
      <c r="A348" s="19"/>
    </row>
    <row r="349" customFormat="false" ht="15" hidden="false" customHeight="false" outlineLevel="0" collapsed="false">
      <c r="A349" s="19"/>
    </row>
    <row r="350" customFormat="false" ht="15" hidden="false" customHeight="false" outlineLevel="0" collapsed="false">
      <c r="A350" s="19"/>
    </row>
    <row r="351" customFormat="false" ht="15" hidden="false" customHeight="false" outlineLevel="0" collapsed="false">
      <c r="A351" s="19"/>
    </row>
    <row r="352" customFormat="false" ht="15" hidden="false" customHeight="false" outlineLevel="0" collapsed="false">
      <c r="A352" s="19"/>
    </row>
    <row r="353" customFormat="false" ht="15" hidden="false" customHeight="false" outlineLevel="0" collapsed="false">
      <c r="A353" s="19"/>
    </row>
    <row r="354" customFormat="false" ht="15" hidden="false" customHeight="false" outlineLevel="0" collapsed="false">
      <c r="A354" s="19"/>
    </row>
    <row r="355" customFormat="false" ht="15" hidden="false" customHeight="false" outlineLevel="0" collapsed="false">
      <c r="A355" s="19"/>
    </row>
    <row r="356" customFormat="false" ht="15" hidden="false" customHeight="false" outlineLevel="0" collapsed="false">
      <c r="A356" s="19"/>
    </row>
    <row r="357" customFormat="false" ht="15" hidden="false" customHeight="false" outlineLevel="0" collapsed="false">
      <c r="A357" s="19"/>
    </row>
    <row r="358" customFormat="false" ht="15" hidden="false" customHeight="false" outlineLevel="0" collapsed="false">
      <c r="A358" s="19"/>
    </row>
    <row r="359" customFormat="false" ht="15" hidden="false" customHeight="false" outlineLevel="0" collapsed="false">
      <c r="A359" s="19"/>
    </row>
    <row r="360" customFormat="false" ht="15" hidden="false" customHeight="false" outlineLevel="0" collapsed="false">
      <c r="A360" s="19"/>
    </row>
    <row r="361" customFormat="false" ht="15" hidden="false" customHeight="false" outlineLevel="0" collapsed="false">
      <c r="A361" s="19"/>
    </row>
    <row r="362" customFormat="false" ht="15" hidden="false" customHeight="false" outlineLevel="0" collapsed="false">
      <c r="A362" s="19"/>
    </row>
    <row r="363" customFormat="false" ht="15" hidden="false" customHeight="false" outlineLevel="0" collapsed="false">
      <c r="A363" s="19"/>
    </row>
    <row r="364" customFormat="false" ht="15" hidden="false" customHeight="false" outlineLevel="0" collapsed="false">
      <c r="A364" s="19"/>
    </row>
    <row r="365" customFormat="false" ht="15" hidden="false" customHeight="false" outlineLevel="0" collapsed="false">
      <c r="A365" s="19"/>
    </row>
    <row r="366" customFormat="false" ht="15" hidden="false" customHeight="false" outlineLevel="0" collapsed="false">
      <c r="A366" s="19"/>
    </row>
    <row r="367" customFormat="false" ht="15" hidden="false" customHeight="false" outlineLevel="0" collapsed="false">
      <c r="A367" s="19"/>
    </row>
    <row r="368" customFormat="false" ht="15" hidden="false" customHeight="false" outlineLevel="0" collapsed="false">
      <c r="A368" s="19"/>
    </row>
    <row r="369" customFormat="false" ht="15" hidden="false" customHeight="false" outlineLevel="0" collapsed="false">
      <c r="A369" s="19"/>
    </row>
    <row r="370" customFormat="false" ht="15" hidden="false" customHeight="false" outlineLevel="0" collapsed="false">
      <c r="A370" s="19"/>
    </row>
    <row r="371" customFormat="false" ht="15" hidden="false" customHeight="false" outlineLevel="0" collapsed="false">
      <c r="A371" s="19"/>
    </row>
    <row r="372" customFormat="false" ht="15" hidden="false" customHeight="false" outlineLevel="0" collapsed="false">
      <c r="A372" s="19"/>
    </row>
    <row r="373" customFormat="false" ht="15" hidden="false" customHeight="false" outlineLevel="0" collapsed="false">
      <c r="A373" s="19"/>
    </row>
    <row r="374" customFormat="false" ht="15" hidden="false" customHeight="false" outlineLevel="0" collapsed="false">
      <c r="A374" s="19"/>
    </row>
    <row r="375" customFormat="false" ht="15" hidden="false" customHeight="false" outlineLevel="0" collapsed="false">
      <c r="A375" s="19"/>
    </row>
    <row r="376" customFormat="false" ht="15" hidden="false" customHeight="false" outlineLevel="0" collapsed="false">
      <c r="A376" s="19"/>
    </row>
    <row r="377" customFormat="false" ht="15" hidden="false" customHeight="false" outlineLevel="0" collapsed="false">
      <c r="A377" s="19"/>
    </row>
    <row r="378" customFormat="false" ht="15" hidden="false" customHeight="false" outlineLevel="0" collapsed="false">
      <c r="A378" s="19"/>
    </row>
    <row r="379" customFormat="false" ht="15" hidden="false" customHeight="false" outlineLevel="0" collapsed="false">
      <c r="A379" s="19"/>
    </row>
    <row r="380" customFormat="false" ht="15" hidden="false" customHeight="false" outlineLevel="0" collapsed="false">
      <c r="A380" s="19"/>
    </row>
    <row r="381" customFormat="false" ht="15" hidden="false" customHeight="false" outlineLevel="0" collapsed="false">
      <c r="A381" s="19"/>
    </row>
    <row r="382" customFormat="false" ht="15" hidden="false" customHeight="false" outlineLevel="0" collapsed="false">
      <c r="A382" s="19"/>
    </row>
    <row r="383" customFormat="false" ht="15" hidden="false" customHeight="false" outlineLevel="0" collapsed="false">
      <c r="A383" s="19"/>
    </row>
    <row r="384" customFormat="false" ht="15" hidden="false" customHeight="false" outlineLevel="0" collapsed="false">
      <c r="A384" s="19"/>
    </row>
    <row r="385" customFormat="false" ht="15" hidden="false" customHeight="false" outlineLevel="0" collapsed="false">
      <c r="A385" s="19"/>
    </row>
    <row r="386" customFormat="false" ht="15" hidden="false" customHeight="false" outlineLevel="0" collapsed="false">
      <c r="A386" s="19"/>
    </row>
    <row r="387" customFormat="false" ht="15" hidden="false" customHeight="false" outlineLevel="0" collapsed="false">
      <c r="A387" s="19"/>
    </row>
    <row r="388" customFormat="false" ht="15" hidden="false" customHeight="false" outlineLevel="0" collapsed="false">
      <c r="A388" s="19"/>
    </row>
    <row r="389" customFormat="false" ht="15" hidden="false" customHeight="false" outlineLevel="0" collapsed="false">
      <c r="A389" s="19"/>
    </row>
    <row r="390" customFormat="false" ht="15" hidden="false" customHeight="false" outlineLevel="0" collapsed="false">
      <c r="A390" s="19"/>
    </row>
    <row r="391" customFormat="false" ht="15" hidden="false" customHeight="false" outlineLevel="0" collapsed="false">
      <c r="A391" s="19"/>
    </row>
    <row r="392" customFormat="false" ht="15" hidden="false" customHeight="false" outlineLevel="0" collapsed="false">
      <c r="A392" s="19"/>
    </row>
    <row r="393" customFormat="false" ht="15" hidden="false" customHeight="false" outlineLevel="0" collapsed="false">
      <c r="A393" s="19"/>
    </row>
    <row r="394" customFormat="false" ht="15" hidden="false" customHeight="false" outlineLevel="0" collapsed="false">
      <c r="A394" s="19"/>
    </row>
    <row r="395" customFormat="false" ht="15" hidden="false" customHeight="false" outlineLevel="0" collapsed="false">
      <c r="A395" s="19"/>
    </row>
    <row r="396" customFormat="false" ht="15" hidden="false" customHeight="false" outlineLevel="0" collapsed="false">
      <c r="A396" s="19"/>
    </row>
    <row r="397" customFormat="false" ht="15" hidden="false" customHeight="false" outlineLevel="0" collapsed="false">
      <c r="A397" s="19"/>
    </row>
    <row r="398" customFormat="false" ht="15" hidden="false" customHeight="false" outlineLevel="0" collapsed="false">
      <c r="A398" s="19"/>
    </row>
    <row r="399" customFormat="false" ht="15" hidden="false" customHeight="false" outlineLevel="0" collapsed="false">
      <c r="A399" s="19"/>
    </row>
    <row r="400" customFormat="false" ht="15" hidden="false" customHeight="false" outlineLevel="0" collapsed="false">
      <c r="A400" s="19"/>
    </row>
    <row r="401" customFormat="false" ht="15" hidden="false" customHeight="false" outlineLevel="0" collapsed="false">
      <c r="A401" s="19"/>
    </row>
    <row r="402" customFormat="false" ht="15" hidden="false" customHeight="false" outlineLevel="0" collapsed="false">
      <c r="A402" s="19"/>
    </row>
    <row r="403" customFormat="false" ht="15" hidden="false" customHeight="false" outlineLevel="0" collapsed="false">
      <c r="A403" s="19"/>
    </row>
    <row r="404" customFormat="false" ht="15" hidden="false" customHeight="false" outlineLevel="0" collapsed="false">
      <c r="A404" s="19"/>
    </row>
    <row r="405" customFormat="false" ht="15" hidden="false" customHeight="false" outlineLevel="0" collapsed="false">
      <c r="A405" s="19"/>
    </row>
    <row r="406" customFormat="false" ht="15" hidden="false" customHeight="false" outlineLevel="0" collapsed="false">
      <c r="A406" s="19"/>
    </row>
    <row r="407" customFormat="false" ht="15" hidden="false" customHeight="false" outlineLevel="0" collapsed="false">
      <c r="A407" s="19"/>
    </row>
    <row r="408" customFormat="false" ht="15" hidden="false" customHeight="false" outlineLevel="0" collapsed="false">
      <c r="A408" s="19"/>
    </row>
    <row r="409" customFormat="false" ht="15" hidden="false" customHeight="false" outlineLevel="0" collapsed="false">
      <c r="A409" s="19"/>
    </row>
    <row r="410" customFormat="false" ht="15" hidden="false" customHeight="false" outlineLevel="0" collapsed="false">
      <c r="A410" s="19"/>
    </row>
    <row r="411" customFormat="false" ht="15" hidden="false" customHeight="false" outlineLevel="0" collapsed="false">
      <c r="A411" s="19"/>
    </row>
    <row r="412" customFormat="false" ht="15" hidden="false" customHeight="false" outlineLevel="0" collapsed="false">
      <c r="A412" s="19"/>
    </row>
    <row r="413" customFormat="false" ht="15" hidden="false" customHeight="false" outlineLevel="0" collapsed="false">
      <c r="A413" s="19"/>
    </row>
    <row r="414" customFormat="false" ht="15" hidden="false" customHeight="false" outlineLevel="0" collapsed="false">
      <c r="A414" s="19"/>
    </row>
    <row r="415" customFormat="false" ht="15" hidden="false" customHeight="false" outlineLevel="0" collapsed="false">
      <c r="A415" s="19"/>
    </row>
    <row r="416" customFormat="false" ht="15" hidden="false" customHeight="false" outlineLevel="0" collapsed="false">
      <c r="A416" s="19"/>
    </row>
    <row r="417" customFormat="false" ht="15" hidden="false" customHeight="false" outlineLevel="0" collapsed="false">
      <c r="A417" s="19"/>
    </row>
    <row r="418" customFormat="false" ht="15" hidden="false" customHeight="false" outlineLevel="0" collapsed="false">
      <c r="A418" s="19"/>
    </row>
    <row r="419" customFormat="false" ht="15" hidden="false" customHeight="false" outlineLevel="0" collapsed="false">
      <c r="A419" s="19"/>
    </row>
    <row r="420" customFormat="false" ht="15" hidden="false" customHeight="false" outlineLevel="0" collapsed="false">
      <c r="A420" s="19"/>
    </row>
    <row r="421" customFormat="false" ht="15" hidden="false" customHeight="false" outlineLevel="0" collapsed="false">
      <c r="A421" s="19"/>
    </row>
    <row r="422" customFormat="false" ht="15" hidden="false" customHeight="false" outlineLevel="0" collapsed="false">
      <c r="A422" s="19"/>
    </row>
    <row r="423" customFormat="false" ht="15" hidden="false" customHeight="false" outlineLevel="0" collapsed="false">
      <c r="A423" s="19"/>
    </row>
    <row r="424" customFormat="false" ht="15" hidden="false" customHeight="false" outlineLevel="0" collapsed="false">
      <c r="A424" s="19"/>
    </row>
    <row r="425" customFormat="false" ht="15" hidden="false" customHeight="false" outlineLevel="0" collapsed="false">
      <c r="A425" s="19"/>
    </row>
    <row r="426" customFormat="false" ht="15" hidden="false" customHeight="false" outlineLevel="0" collapsed="false">
      <c r="A426" s="19"/>
    </row>
    <row r="427" customFormat="false" ht="15" hidden="false" customHeight="false" outlineLevel="0" collapsed="false">
      <c r="A427" s="19"/>
    </row>
    <row r="428" customFormat="false" ht="15" hidden="false" customHeight="false" outlineLevel="0" collapsed="false">
      <c r="A428" s="19"/>
    </row>
    <row r="429" customFormat="false" ht="15" hidden="false" customHeight="false" outlineLevel="0" collapsed="false">
      <c r="A429" s="19"/>
    </row>
    <row r="430" customFormat="false" ht="15" hidden="false" customHeight="false" outlineLevel="0" collapsed="false">
      <c r="A430" s="19"/>
    </row>
    <row r="431" customFormat="false" ht="15" hidden="false" customHeight="false" outlineLevel="0" collapsed="false">
      <c r="A431" s="19"/>
    </row>
    <row r="432" customFormat="false" ht="15" hidden="false" customHeight="false" outlineLevel="0" collapsed="false">
      <c r="A432" s="19"/>
    </row>
    <row r="433" customFormat="false" ht="15" hidden="false" customHeight="false" outlineLevel="0" collapsed="false">
      <c r="A433" s="19"/>
    </row>
    <row r="434" customFormat="false" ht="15" hidden="false" customHeight="false" outlineLevel="0" collapsed="false">
      <c r="A434" s="19"/>
    </row>
    <row r="435" customFormat="false" ht="15" hidden="false" customHeight="false" outlineLevel="0" collapsed="false">
      <c r="A435" s="19"/>
    </row>
    <row r="436" customFormat="false" ht="15" hidden="false" customHeight="false" outlineLevel="0" collapsed="false">
      <c r="A436" s="19"/>
    </row>
    <row r="437" customFormat="false" ht="15" hidden="false" customHeight="false" outlineLevel="0" collapsed="false">
      <c r="A437" s="19"/>
    </row>
    <row r="438" customFormat="false" ht="15" hidden="false" customHeight="false" outlineLevel="0" collapsed="false">
      <c r="A438" s="19"/>
    </row>
    <row r="439" customFormat="false" ht="15" hidden="false" customHeight="false" outlineLevel="0" collapsed="false">
      <c r="A439" s="19"/>
    </row>
    <row r="440" customFormat="false" ht="15" hidden="false" customHeight="false" outlineLevel="0" collapsed="false">
      <c r="A440" s="19"/>
    </row>
    <row r="441" customFormat="false" ht="15" hidden="false" customHeight="false" outlineLevel="0" collapsed="false">
      <c r="A441" s="19"/>
    </row>
    <row r="442" customFormat="false" ht="15" hidden="false" customHeight="false" outlineLevel="0" collapsed="false">
      <c r="A442" s="19"/>
    </row>
    <row r="443" customFormat="false" ht="15" hidden="false" customHeight="false" outlineLevel="0" collapsed="false">
      <c r="A443" s="19"/>
    </row>
    <row r="444" customFormat="false" ht="15" hidden="false" customHeight="false" outlineLevel="0" collapsed="false">
      <c r="A444" s="19"/>
    </row>
    <row r="445" customFormat="false" ht="15" hidden="false" customHeight="false" outlineLevel="0" collapsed="false">
      <c r="A445" s="19"/>
    </row>
    <row r="446" customFormat="false" ht="15" hidden="false" customHeight="false" outlineLevel="0" collapsed="false">
      <c r="A446" s="19"/>
    </row>
    <row r="447" customFormat="false" ht="15" hidden="false" customHeight="false" outlineLevel="0" collapsed="false">
      <c r="A447" s="19"/>
    </row>
    <row r="448" customFormat="false" ht="15" hidden="false" customHeight="false" outlineLevel="0" collapsed="false">
      <c r="A448" s="19"/>
    </row>
    <row r="449" customFormat="false" ht="15" hidden="false" customHeight="false" outlineLevel="0" collapsed="false">
      <c r="A449" s="19"/>
    </row>
    <row r="450" customFormat="false" ht="15" hidden="false" customHeight="false" outlineLevel="0" collapsed="false">
      <c r="A450" s="19"/>
    </row>
    <row r="451" customFormat="false" ht="15" hidden="false" customHeight="false" outlineLevel="0" collapsed="false">
      <c r="A451" s="19"/>
    </row>
    <row r="452" customFormat="false" ht="15" hidden="false" customHeight="false" outlineLevel="0" collapsed="false">
      <c r="A452" s="19"/>
    </row>
    <row r="453" customFormat="false" ht="15" hidden="false" customHeight="false" outlineLevel="0" collapsed="false">
      <c r="A453" s="19"/>
    </row>
    <row r="454" customFormat="false" ht="15" hidden="false" customHeight="false" outlineLevel="0" collapsed="false">
      <c r="A454" s="19"/>
    </row>
    <row r="455" customFormat="false" ht="15" hidden="false" customHeight="false" outlineLevel="0" collapsed="false">
      <c r="A455" s="19"/>
    </row>
    <row r="456" customFormat="false" ht="15" hidden="false" customHeight="false" outlineLevel="0" collapsed="false">
      <c r="A456" s="19"/>
    </row>
    <row r="457" customFormat="false" ht="15" hidden="false" customHeight="false" outlineLevel="0" collapsed="false">
      <c r="A457" s="19"/>
    </row>
    <row r="458" customFormat="false" ht="15" hidden="false" customHeight="false" outlineLevel="0" collapsed="false">
      <c r="A458" s="19"/>
    </row>
    <row r="459" customFormat="false" ht="15" hidden="false" customHeight="false" outlineLevel="0" collapsed="false">
      <c r="A459" s="19"/>
    </row>
    <row r="460" customFormat="false" ht="15" hidden="false" customHeight="false" outlineLevel="0" collapsed="false">
      <c r="A460" s="19"/>
    </row>
    <row r="461" customFormat="false" ht="15" hidden="false" customHeight="false" outlineLevel="0" collapsed="false">
      <c r="A461" s="19"/>
    </row>
    <row r="462" customFormat="false" ht="15" hidden="false" customHeight="false" outlineLevel="0" collapsed="false">
      <c r="A462" s="19"/>
    </row>
    <row r="463" customFormat="false" ht="15" hidden="false" customHeight="false" outlineLevel="0" collapsed="false">
      <c r="A463" s="19"/>
    </row>
    <row r="464" customFormat="false" ht="15" hidden="false" customHeight="false" outlineLevel="0" collapsed="false">
      <c r="A464" s="19"/>
    </row>
    <row r="465" customFormat="false" ht="15" hidden="false" customHeight="false" outlineLevel="0" collapsed="false">
      <c r="A465" s="19"/>
    </row>
    <row r="466" customFormat="false" ht="15" hidden="false" customHeight="false" outlineLevel="0" collapsed="false">
      <c r="A466" s="19"/>
    </row>
    <row r="467" customFormat="false" ht="15" hidden="false" customHeight="false" outlineLevel="0" collapsed="false">
      <c r="A467" s="19"/>
    </row>
    <row r="468" customFormat="false" ht="15" hidden="false" customHeight="false" outlineLevel="0" collapsed="false">
      <c r="A468" s="19"/>
    </row>
    <row r="469" customFormat="false" ht="15" hidden="false" customHeight="false" outlineLevel="0" collapsed="false">
      <c r="A469" s="19"/>
    </row>
    <row r="470" customFormat="false" ht="15" hidden="false" customHeight="false" outlineLevel="0" collapsed="false">
      <c r="A470" s="19"/>
    </row>
    <row r="471" customFormat="false" ht="15" hidden="false" customHeight="false" outlineLevel="0" collapsed="false">
      <c r="A471" s="19"/>
    </row>
    <row r="472" customFormat="false" ht="15" hidden="false" customHeight="false" outlineLevel="0" collapsed="false">
      <c r="A472" s="19"/>
    </row>
    <row r="473" customFormat="false" ht="15" hidden="false" customHeight="false" outlineLevel="0" collapsed="false">
      <c r="A473" s="19"/>
    </row>
    <row r="474" customFormat="false" ht="15" hidden="false" customHeight="false" outlineLevel="0" collapsed="false">
      <c r="A474" s="19"/>
    </row>
    <row r="475" customFormat="false" ht="15" hidden="false" customHeight="false" outlineLevel="0" collapsed="false">
      <c r="A475" s="19"/>
    </row>
    <row r="476" customFormat="false" ht="15" hidden="false" customHeight="false" outlineLevel="0" collapsed="false">
      <c r="A476" s="19"/>
    </row>
    <row r="477" customFormat="false" ht="15" hidden="false" customHeight="false" outlineLevel="0" collapsed="false">
      <c r="A477" s="19"/>
    </row>
    <row r="478" customFormat="false" ht="15" hidden="false" customHeight="false" outlineLevel="0" collapsed="false">
      <c r="A478" s="19"/>
    </row>
    <row r="479" customFormat="false" ht="15" hidden="false" customHeight="false" outlineLevel="0" collapsed="false">
      <c r="A479" s="19"/>
    </row>
    <row r="480" customFormat="false" ht="15" hidden="false" customHeight="false" outlineLevel="0" collapsed="false">
      <c r="A480" s="19"/>
    </row>
    <row r="481" customFormat="false" ht="15" hidden="false" customHeight="false" outlineLevel="0" collapsed="false">
      <c r="A481" s="19"/>
    </row>
    <row r="482" customFormat="false" ht="15" hidden="false" customHeight="false" outlineLevel="0" collapsed="false">
      <c r="A482" s="19"/>
    </row>
    <row r="483" customFormat="false" ht="15" hidden="false" customHeight="false" outlineLevel="0" collapsed="false">
      <c r="A483" s="19"/>
    </row>
    <row r="484" customFormat="false" ht="15" hidden="false" customHeight="false" outlineLevel="0" collapsed="false">
      <c r="A484" s="19"/>
    </row>
    <row r="485" customFormat="false" ht="15" hidden="false" customHeight="false" outlineLevel="0" collapsed="false">
      <c r="A485" s="19"/>
    </row>
    <row r="486" customFormat="false" ht="15" hidden="false" customHeight="false" outlineLevel="0" collapsed="false">
      <c r="A486" s="19"/>
    </row>
    <row r="487" customFormat="false" ht="15" hidden="false" customHeight="false" outlineLevel="0" collapsed="false">
      <c r="A487" s="19"/>
    </row>
    <row r="488" customFormat="false" ht="15" hidden="false" customHeight="false" outlineLevel="0" collapsed="false">
      <c r="A488" s="19"/>
    </row>
    <row r="489" customFormat="false" ht="15" hidden="false" customHeight="false" outlineLevel="0" collapsed="false">
      <c r="A489" s="19"/>
    </row>
    <row r="490" customFormat="false" ht="15" hidden="false" customHeight="false" outlineLevel="0" collapsed="false">
      <c r="A490" s="19"/>
    </row>
    <row r="491" customFormat="false" ht="15" hidden="false" customHeight="false" outlineLevel="0" collapsed="false">
      <c r="A491" s="19"/>
    </row>
    <row r="492" customFormat="false" ht="15" hidden="false" customHeight="false" outlineLevel="0" collapsed="false">
      <c r="A492" s="19"/>
    </row>
    <row r="493" customFormat="false" ht="15" hidden="false" customHeight="false" outlineLevel="0" collapsed="false">
      <c r="A493" s="19"/>
    </row>
    <row r="494" customFormat="false" ht="15" hidden="false" customHeight="false" outlineLevel="0" collapsed="false">
      <c r="A494" s="19"/>
    </row>
    <row r="495" customFormat="false" ht="15" hidden="false" customHeight="false" outlineLevel="0" collapsed="false">
      <c r="A495" s="19"/>
    </row>
    <row r="496" customFormat="false" ht="15" hidden="false" customHeight="false" outlineLevel="0" collapsed="false">
      <c r="A496" s="19"/>
    </row>
    <row r="497" customFormat="false" ht="15" hidden="false" customHeight="false" outlineLevel="0" collapsed="false">
      <c r="A497" s="19"/>
    </row>
    <row r="498" customFormat="false" ht="15" hidden="false" customHeight="false" outlineLevel="0" collapsed="false">
      <c r="A498" s="19"/>
    </row>
    <row r="499" customFormat="false" ht="15" hidden="false" customHeight="false" outlineLevel="0" collapsed="false">
      <c r="A499" s="19"/>
    </row>
    <row r="500" customFormat="false" ht="15" hidden="false" customHeight="false" outlineLevel="0" collapsed="false">
      <c r="A500" s="19"/>
    </row>
    <row r="501" customFormat="false" ht="15" hidden="false" customHeight="false" outlineLevel="0" collapsed="false">
      <c r="A501" s="19"/>
    </row>
    <row r="502" customFormat="false" ht="15" hidden="false" customHeight="false" outlineLevel="0" collapsed="false">
      <c r="A502" s="19"/>
    </row>
    <row r="503" customFormat="false" ht="15" hidden="false" customHeight="false" outlineLevel="0" collapsed="false">
      <c r="A503" s="19"/>
    </row>
    <row r="504" customFormat="false" ht="15" hidden="false" customHeight="false" outlineLevel="0" collapsed="false">
      <c r="A504" s="19"/>
    </row>
    <row r="505" customFormat="false" ht="15" hidden="false" customHeight="false" outlineLevel="0" collapsed="false">
      <c r="A505" s="19"/>
    </row>
    <row r="506" customFormat="false" ht="15" hidden="false" customHeight="false" outlineLevel="0" collapsed="false">
      <c r="A506" s="19"/>
    </row>
    <row r="507" customFormat="false" ht="15" hidden="false" customHeight="false" outlineLevel="0" collapsed="false">
      <c r="A507" s="19"/>
    </row>
  </sheetData>
  <mergeCells count="1">
    <mergeCell ref="F39:G42"/>
  </mergeCells>
  <conditionalFormatting sqref="G26">
    <cfRule type="expression" priority="2" aboveAverage="0" equalAverage="0" bottom="0" percent="0" rank="0" text="" dxfId="0">
      <formula>LEFT(G26,6)="Reject"</formula>
    </cfRule>
    <cfRule type="expression" priority="3" aboveAverage="0" equalAverage="0" bottom="0" percent="0" rank="0" text="" dxfId="1">
      <formula>LEFT(G26,4)="Fail"</formula>
    </cfRule>
  </conditionalFormatting>
  <dataValidations count="2">
    <dataValidation allowBlank="false" errorStyle="stop" operator="between" showDropDown="false" showErrorMessage="false" showInputMessage="false" sqref="G8" type="list">
      <formula1>L_Alt</formula1>
      <formula2>0</formula2>
    </dataValidation>
    <dataValidation allowBlank="false" error="Enter a significance level such as 0.05." errorStyle="stop" operator="between" showDropDown="false" showErrorMessage="false" showInputMessage="false" sqref="G7" type="decimal">
      <formula1>0.0001</formula1>
      <formula2>0.5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H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5" min="3" style="0" width="3"/>
    <col collapsed="false" customWidth="true" hidden="false" outlineLevel="0" max="6" min="6" style="0" width="42"/>
    <col collapsed="false" customWidth="true" hidden="false" outlineLevel="0" max="8" min="7" style="0" width="16"/>
  </cols>
  <sheetData>
    <row r="1" customFormat="false" ht="17.35" hidden="false" customHeight="false" outlineLevel="0" collapsed="false">
      <c r="A1" s="12" t="s">
        <v>80</v>
      </c>
    </row>
    <row r="2" customFormat="false" ht="15" hidden="false" customHeight="false" outlineLevel="0" collapsed="false">
      <c r="A2" s="13" t="s">
        <v>81</v>
      </c>
    </row>
    <row r="4" customFormat="false" ht="15" hidden="false" customHeight="false" outlineLevel="0" collapsed="false">
      <c r="F4" s="14" t="s">
        <v>44</v>
      </c>
      <c r="G4" s="15"/>
      <c r="H4" s="15"/>
    </row>
    <row r="5" customFormat="false" ht="15" hidden="false" customHeight="false" outlineLevel="0" collapsed="false">
      <c r="F5" s="8" t="s">
        <v>82</v>
      </c>
      <c r="G5" s="16" t="s">
        <v>83</v>
      </c>
    </row>
    <row r="6" customFormat="false" ht="15" hidden="false" customHeight="false" outlineLevel="0" collapsed="false">
      <c r="F6" s="8" t="s">
        <v>84</v>
      </c>
      <c r="G6" s="16" t="s">
        <v>85</v>
      </c>
    </row>
    <row r="7" customFormat="false" ht="30" hidden="false" customHeight="true" outlineLevel="0" collapsed="false">
      <c r="A7" s="18" t="s">
        <v>86</v>
      </c>
      <c r="B7" s="18" t="s">
        <v>87</v>
      </c>
      <c r="F7" s="8" t="s">
        <v>49</v>
      </c>
      <c r="G7" s="17" t="n">
        <v>0.05</v>
      </c>
    </row>
    <row r="8" customFormat="false" ht="15" hidden="false" customHeight="false" outlineLevel="0" collapsed="false">
      <c r="A8" s="19" t="n">
        <v>73.8</v>
      </c>
      <c r="B8" s="19" t="n">
        <v>72.5</v>
      </c>
      <c r="F8" s="8" t="s">
        <v>88</v>
      </c>
      <c r="G8" s="20" t="s">
        <v>51</v>
      </c>
    </row>
    <row r="9" customFormat="false" ht="15" hidden="false" customHeight="false" outlineLevel="0" collapsed="false">
      <c r="A9" s="19" t="n">
        <v>79.4</v>
      </c>
      <c r="B9" s="19" t="n">
        <v>75.5</v>
      </c>
    </row>
    <row r="10" customFormat="false" ht="15" hidden="false" customHeight="false" outlineLevel="0" collapsed="false">
      <c r="A10" s="19" t="n">
        <v>78.2</v>
      </c>
      <c r="B10" s="19" t="n">
        <v>73.8</v>
      </c>
      <c r="F10" s="14" t="s">
        <v>55</v>
      </c>
      <c r="G10" s="29" t="str">
        <f aca="false">G5</f>
        <v>[Trained group]</v>
      </c>
      <c r="H10" s="29" t="str">
        <f aca="false">G6</f>
        <v>[Control group]</v>
      </c>
    </row>
    <row r="11" customFormat="false" ht="15" hidden="false" customHeight="false" outlineLevel="0" collapsed="false">
      <c r="A11" s="19" t="n">
        <v>83</v>
      </c>
      <c r="B11" s="19" t="n">
        <v>62.7</v>
      </c>
      <c r="F11" s="8" t="s">
        <v>56</v>
      </c>
      <c r="G11" s="21" t="n">
        <f aca="false">COUNT($A$8:$A$507)</f>
        <v>20</v>
      </c>
      <c r="H11" s="21" t="n">
        <f aca="false">COUNT($B$8:$B$507)</f>
        <v>22</v>
      </c>
    </row>
    <row r="12" customFormat="false" ht="15" hidden="false" customHeight="false" outlineLevel="0" collapsed="false">
      <c r="A12" s="19" t="n">
        <v>66</v>
      </c>
      <c r="B12" s="19" t="n">
        <v>61.8</v>
      </c>
      <c r="F12" s="8" t="s">
        <v>57</v>
      </c>
      <c r="G12" s="22" t="n">
        <f aca="false">AVERAGE($A$8:$A$507)</f>
        <v>74.34</v>
      </c>
      <c r="H12" s="22" t="n">
        <f aca="false">AVERAGE($B$8:$B$507)</f>
        <v>70.2727272727273</v>
      </c>
    </row>
    <row r="13" customFormat="false" ht="15" hidden="false" customHeight="false" outlineLevel="0" collapsed="false">
      <c r="A13" s="19" t="n">
        <v>81.1</v>
      </c>
      <c r="B13" s="19" t="n">
        <v>64.3</v>
      </c>
      <c r="F13" s="8" t="s">
        <v>89</v>
      </c>
      <c r="G13" s="22" t="n">
        <f aca="false">STDEV($A$8:$A$507)</f>
        <v>8.68867381316499</v>
      </c>
      <c r="H13" s="22" t="n">
        <f aca="false">STDEV($B$8:$B$507)</f>
        <v>9.79018856855128</v>
      </c>
    </row>
    <row r="14" customFormat="false" ht="15" hidden="false" customHeight="false" outlineLevel="0" collapsed="false">
      <c r="A14" s="19" t="n">
        <v>62.4</v>
      </c>
      <c r="B14" s="19" t="n">
        <v>74</v>
      </c>
      <c r="F14" s="8" t="s">
        <v>62</v>
      </c>
      <c r="G14" s="22" t="n">
        <f aca="false">VAR($A$8:$A$507)</f>
        <v>75.493052631579</v>
      </c>
      <c r="H14" s="22" t="n">
        <f aca="false">VAR($B$8:$B$507)</f>
        <v>95.8477922077922</v>
      </c>
    </row>
    <row r="15" customFormat="false" ht="15" hidden="false" customHeight="false" outlineLevel="0" collapsed="false">
      <c r="A15" s="19" t="n">
        <v>52.4</v>
      </c>
      <c r="B15" s="19" t="n">
        <v>66.5</v>
      </c>
      <c r="F15" s="8" t="s">
        <v>60</v>
      </c>
      <c r="G15" s="22" t="n">
        <f aca="false">MEDIAN($A$8:$A$507)</f>
        <v>76.1</v>
      </c>
      <c r="H15" s="22" t="n">
        <f aca="false">MEDIAN($B$8:$B$507)</f>
        <v>70.9</v>
      </c>
    </row>
    <row r="16" customFormat="false" ht="15" hidden="false" customHeight="false" outlineLevel="0" collapsed="false">
      <c r="A16" s="19" t="n">
        <v>70.5</v>
      </c>
      <c r="B16" s="19" t="n">
        <v>92.4</v>
      </c>
      <c r="F16" s="8" t="s">
        <v>90</v>
      </c>
      <c r="G16" s="22" t="n">
        <f aca="false">IF(G11&gt;2,SKEW($A$8:$A$507),"")</f>
        <v>-0.888560166865881</v>
      </c>
      <c r="H16" s="22" t="n">
        <f aca="false">IF(H11&gt;2,SKEW($B$8:$B$507),"")</f>
        <v>0.270074023519909</v>
      </c>
    </row>
    <row r="17" customFormat="false" ht="15" hidden="false" customHeight="false" outlineLevel="0" collapsed="false">
      <c r="A17" s="19" t="n">
        <v>67.8</v>
      </c>
      <c r="B17" s="19" t="n">
        <v>60.8</v>
      </c>
      <c r="F17" s="14" t="s">
        <v>52</v>
      </c>
      <c r="G17" s="15"/>
    </row>
    <row r="18" customFormat="false" ht="15" hidden="false" customHeight="false" outlineLevel="0" collapsed="false">
      <c r="A18" s="19" t="n">
        <v>83.9</v>
      </c>
      <c r="B18" s="19" t="n">
        <v>58</v>
      </c>
      <c r="F18" s="8" t="s">
        <v>53</v>
      </c>
      <c r="G18" s="7" t="str">
        <f aca="false">"μ₁ = μ₂"</f>
        <v>μ₁ = μ₂</v>
      </c>
    </row>
    <row r="19" customFormat="false" ht="15" hidden="false" customHeight="false" outlineLevel="0" collapsed="false">
      <c r="A19" s="19" t="n">
        <v>82</v>
      </c>
      <c r="B19" s="19" t="n">
        <v>76.7</v>
      </c>
      <c r="F19" s="8" t="s">
        <v>54</v>
      </c>
      <c r="G19" s="7" t="str">
        <f aca="false">"μ₁ "&amp;IF(G8="Two-tailed (≠)","≠",IF(G8="Right-tailed (&gt;)","&gt;","&lt;"))&amp;" μ₂"</f>
        <v>μ₁ ≠ μ₂</v>
      </c>
    </row>
    <row r="20" customFormat="false" ht="15" hidden="false" customHeight="false" outlineLevel="0" collapsed="false">
      <c r="A20" s="19" t="n">
        <v>65</v>
      </c>
      <c r="B20" s="19" t="n">
        <v>83.2</v>
      </c>
      <c r="F20" s="14" t="s">
        <v>91</v>
      </c>
      <c r="G20" s="15"/>
    </row>
    <row r="21" customFormat="false" ht="15" hidden="false" customHeight="false" outlineLevel="0" collapsed="false">
      <c r="A21" s="19" t="n">
        <v>83.6</v>
      </c>
      <c r="B21" s="19" t="n">
        <v>74.1</v>
      </c>
      <c r="F21" s="8" t="s">
        <v>92</v>
      </c>
      <c r="G21" s="24" t="n">
        <f aca="false">MAX(G14,H14)/MIN(G14,H14)</f>
        <v>1.26962400998074</v>
      </c>
    </row>
    <row r="22" customFormat="false" ht="15" hidden="false" customHeight="false" outlineLevel="0" collapsed="false">
      <c r="A22" s="19" t="n">
        <v>67</v>
      </c>
      <c r="B22" s="19" t="n">
        <v>77.4</v>
      </c>
      <c r="F22" s="8" t="s">
        <v>93</v>
      </c>
      <c r="G22" s="24" t="n">
        <f aca="false">MIN(1,2*FDIST(G21,IF(G14&gt;=H14,G11-1,H11-1),IF(G14&gt;=H14,H11-1,G11-1)))</f>
        <v>0.604920655717329</v>
      </c>
    </row>
    <row r="23" customFormat="false" ht="23.85" hidden="false" customHeight="false" outlineLevel="0" collapsed="false">
      <c r="A23" s="19" t="n">
        <v>75.2</v>
      </c>
      <c r="B23" s="19" t="n">
        <v>83.3</v>
      </c>
      <c r="F23" s="8" t="s">
        <v>94</v>
      </c>
      <c r="G23" s="7" t="str">
        <f aca="false">IF(G22&lt;G7,"Unequal – use Welch","No evidence of difference")</f>
        <v>No evidence of difference</v>
      </c>
    </row>
    <row r="24" customFormat="false" ht="15" hidden="false" customHeight="false" outlineLevel="0" collapsed="false">
      <c r="A24" s="19" t="n">
        <v>73.4</v>
      </c>
      <c r="B24" s="19" t="n">
        <v>68.1</v>
      </c>
      <c r="F24" s="14" t="s">
        <v>95</v>
      </c>
      <c r="G24" s="15"/>
    </row>
    <row r="25" customFormat="false" ht="15" hidden="false" customHeight="false" outlineLevel="0" collapsed="false">
      <c r="A25" s="19" t="n">
        <v>77</v>
      </c>
      <c r="B25" s="19" t="n">
        <v>54.8</v>
      </c>
      <c r="F25" s="8" t="s">
        <v>96</v>
      </c>
      <c r="G25" s="22" t="n">
        <f aca="false">G12-H12</f>
        <v>4.06727272727274</v>
      </c>
    </row>
    <row r="26" customFormat="false" ht="15" hidden="false" customHeight="false" outlineLevel="0" collapsed="false">
      <c r="A26" s="19" t="n">
        <v>83.4</v>
      </c>
      <c r="B26" s="19" t="n">
        <v>63.7</v>
      </c>
      <c r="F26" s="8" t="s">
        <v>97</v>
      </c>
      <c r="G26" s="22" t="n">
        <f aca="false">SQRT(G14/G11+H14/H11)</f>
        <v>2.85155579626383</v>
      </c>
    </row>
    <row r="27" customFormat="false" ht="15" hidden="false" customHeight="false" outlineLevel="0" collapsed="false">
      <c r="A27" s="19" t="n">
        <v>81.7</v>
      </c>
      <c r="B27" s="19" t="n">
        <v>78.5</v>
      </c>
      <c r="F27" s="8" t="s">
        <v>64</v>
      </c>
      <c r="G27" s="23" t="n">
        <f aca="false">G25/G26</f>
        <v>1.4263346109523</v>
      </c>
    </row>
    <row r="28" customFormat="false" ht="15" hidden="false" customHeight="false" outlineLevel="0" collapsed="false">
      <c r="A28" s="19"/>
      <c r="B28" s="19" t="n">
        <v>54.6</v>
      </c>
      <c r="F28" s="8" t="s">
        <v>98</v>
      </c>
      <c r="G28" s="30" t="n">
        <f aca="false">(G14/G11+H14/H11)^2/((G14/G11)^2/(G11-1)+(H14/H11)^2/(H11-1))</f>
        <v>39.9813295576157</v>
      </c>
    </row>
    <row r="29" customFormat="false" ht="15" hidden="false" customHeight="false" outlineLevel="0" collapsed="false">
      <c r="A29" s="19"/>
      <c r="B29" s="19" t="n">
        <v>69.3</v>
      </c>
      <c r="F29" s="8" t="s">
        <v>66</v>
      </c>
      <c r="G29" s="23" t="n">
        <f aca="false">IF(G8="Two-tailed (≠)",TDIST(ABS(G27),G28,2),IF(G8="Right-tailed (&gt;)",IF(G27&gt;=0,TDIST(G27,G28,1),1-TDIST(-G27,G28,1)),IF(G27&lt;=0,TDIST(-G27,G28,1),1-TDIST(G27,G28,1))))</f>
        <v>0.161728301832445</v>
      </c>
    </row>
    <row r="30" customFormat="false" ht="15" hidden="false" customHeight="false" outlineLevel="0" collapsed="false">
      <c r="A30" s="19"/>
      <c r="B30" s="19"/>
      <c r="F30" s="8" t="s">
        <v>67</v>
      </c>
      <c r="G30" s="24" t="n">
        <f aca="false">IF(G8="Two-tailed (≠)",TINV(G7,G28),TINV(2*G7,G28))</f>
        <v>2.02269092003676</v>
      </c>
    </row>
    <row r="31" customFormat="false" ht="15" hidden="false" customHeight="false" outlineLevel="0" collapsed="false">
      <c r="A31" s="19"/>
      <c r="B31" s="19"/>
      <c r="F31" s="8" t="s">
        <v>68</v>
      </c>
      <c r="G31" s="25" t="str">
        <f aca="false">IF(G29&lt;G7,"Reject H₀","Fail to reject H₀")</f>
        <v>Fail to reject H₀</v>
      </c>
    </row>
    <row r="32" customFormat="false" ht="15" hidden="false" customHeight="false" outlineLevel="0" collapsed="false">
      <c r="A32" s="19"/>
      <c r="B32" s="19"/>
      <c r="F32" s="8" t="s">
        <v>99</v>
      </c>
      <c r="G32" s="22" t="n">
        <f aca="false">G25-TINV(G7,G28)*G26</f>
        <v>-1.70054328980832</v>
      </c>
    </row>
    <row r="33" customFormat="false" ht="15" hidden="false" customHeight="false" outlineLevel="0" collapsed="false">
      <c r="A33" s="19"/>
      <c r="B33" s="19"/>
      <c r="F33" s="8" t="s">
        <v>100</v>
      </c>
      <c r="G33" s="22" t="n">
        <f aca="false">G25+TINV(G7,G28)*G26</f>
        <v>9.83508874435379</v>
      </c>
    </row>
    <row r="34" customFormat="false" ht="15" hidden="false" customHeight="false" outlineLevel="0" collapsed="false">
      <c r="A34" s="19"/>
      <c r="B34" s="19"/>
      <c r="F34" s="14" t="s">
        <v>101</v>
      </c>
      <c r="G34" s="15"/>
    </row>
    <row r="35" customFormat="false" ht="15" hidden="false" customHeight="false" outlineLevel="0" collapsed="false">
      <c r="A35" s="19"/>
      <c r="B35" s="19"/>
      <c r="F35" s="8" t="s">
        <v>102</v>
      </c>
      <c r="G35" s="22" t="n">
        <f aca="false">SQRT(((G11-1)*G14+(H11-1)*H14)/(G11+H11-2))</f>
        <v>9.28328018046913</v>
      </c>
    </row>
    <row r="36" customFormat="false" ht="15" hidden="false" customHeight="false" outlineLevel="0" collapsed="false">
      <c r="A36" s="19"/>
      <c r="B36" s="19"/>
      <c r="F36" s="8" t="s">
        <v>97</v>
      </c>
      <c r="G36" s="22" t="n">
        <f aca="false">G35*SQRT(1/G11+1/H11)</f>
        <v>2.86813616157293</v>
      </c>
    </row>
    <row r="37" customFormat="false" ht="15" hidden="false" customHeight="false" outlineLevel="0" collapsed="false">
      <c r="A37" s="19"/>
      <c r="B37" s="19"/>
      <c r="F37" s="8" t="s">
        <v>64</v>
      </c>
      <c r="G37" s="24" t="n">
        <f aca="false">G25/G36</f>
        <v>1.41808913459749</v>
      </c>
    </row>
    <row r="38" customFormat="false" ht="15" hidden="false" customHeight="false" outlineLevel="0" collapsed="false">
      <c r="A38" s="19"/>
      <c r="B38" s="19"/>
      <c r="F38" s="8" t="s">
        <v>65</v>
      </c>
      <c r="G38" s="21" t="n">
        <f aca="false">G11+H11-2</f>
        <v>40</v>
      </c>
    </row>
    <row r="39" customFormat="false" ht="15" hidden="false" customHeight="false" outlineLevel="0" collapsed="false">
      <c r="A39" s="19"/>
      <c r="B39" s="19"/>
      <c r="F39" s="8" t="s">
        <v>66</v>
      </c>
      <c r="G39" s="24" t="n">
        <f aca="false">IF(G8="Two-tailed (≠)",TDIST(ABS(G37),G38,2),IF(G8="Right-tailed (&gt;)",IF(G37&gt;=0,TDIST(G37,G38,1),1-TDIST(-G37,G38,1)),IF(G37&lt;=0,TDIST(-G37,G38,1),1-TDIST(G37,G38,1))))</f>
        <v>0.163908809425035</v>
      </c>
    </row>
    <row r="40" customFormat="false" ht="15" hidden="false" customHeight="false" outlineLevel="0" collapsed="false">
      <c r="A40" s="19"/>
      <c r="B40" s="19"/>
      <c r="F40" s="8" t="s">
        <v>68</v>
      </c>
      <c r="G40" s="7" t="str">
        <f aca="false">IF(G39&lt;G7,"Reject H₀","Fail to reject H₀")</f>
        <v>Fail to reject H₀</v>
      </c>
    </row>
    <row r="41" customFormat="false" ht="15" hidden="false" customHeight="false" outlineLevel="0" collapsed="false">
      <c r="A41" s="19"/>
      <c r="B41" s="19"/>
      <c r="F41" s="14" t="s">
        <v>103</v>
      </c>
      <c r="G41" s="15"/>
    </row>
    <row r="42" customFormat="false" ht="15" hidden="false" customHeight="false" outlineLevel="0" collapsed="false">
      <c r="A42" s="19"/>
      <c r="B42" s="19"/>
      <c r="F42" s="8" t="s">
        <v>104</v>
      </c>
      <c r="G42" s="22" t="n">
        <f aca="false">G25/G35</f>
        <v>0.43812883465801</v>
      </c>
    </row>
    <row r="43" customFormat="false" ht="15" hidden="false" customHeight="false" outlineLevel="0" collapsed="false">
      <c r="A43" s="19"/>
      <c r="B43" s="19"/>
      <c r="F43" s="8" t="s">
        <v>105</v>
      </c>
      <c r="G43" s="22" t="n">
        <f aca="false">G42*(1-3/(4*(G11+H11)-9))</f>
        <v>0.42986225287201</v>
      </c>
    </row>
    <row r="44" customFormat="false" ht="15" hidden="false" customHeight="false" outlineLevel="0" collapsed="false">
      <c r="A44" s="19"/>
      <c r="B44" s="19"/>
      <c r="F44" s="8" t="s">
        <v>106</v>
      </c>
      <c r="G44" s="7" t="str">
        <f aca="false">IF(ABS(G42)&lt;0.2,"Negligible",IF(ABS(G42)&lt;0.5,"Small",IF(ABS(G42)&lt;0.8,"Medium","Large")))</f>
        <v>Small</v>
      </c>
    </row>
    <row r="45" customFormat="false" ht="15" hidden="false" customHeight="false" outlineLevel="0" collapsed="false">
      <c r="A45" s="19"/>
      <c r="B45" s="19"/>
    </row>
    <row r="46" customFormat="false" ht="15" hidden="false" customHeight="false" outlineLevel="0" collapsed="false">
      <c r="A46" s="19"/>
      <c r="B46" s="19"/>
      <c r="F46" s="27" t="s">
        <v>107</v>
      </c>
    </row>
    <row r="47" customFormat="false" ht="15" hidden="false" customHeight="false" outlineLevel="0" collapsed="false">
      <c r="A47" s="19"/>
      <c r="B47" s="19"/>
      <c r="F47" s="28" t="str">
        <f aca="false">IF(OR(G11&lt;2,H11&lt;2),"Enter at least two values in each group.","At the "&amp;TEXT(G7,"0%")&amp;" significance level, "&amp;IF(G29&lt;G7,"there is a statistically significant","there is no statistically significant")&amp;" difference in means between "&amp;G5&amp;" (M = "&amp;TEXT(G12,"0.00")&amp;", SD = "&amp;TEXT(G13,"0.00")&amp;", n = "&amp;G11&amp;") and "&amp;G6&amp;" (M = "&amp;TEXT(H12,"0.00")&amp;", SD = "&amp;TEXT(H13,"0.00")&amp;", n = "&amp;H11&amp;"); t("&amp;TEXT(G28,"0.0")&amp;") = "&amp;TEXT(G27,"0.00")&amp;", p = "&amp;TEXT(G29,"0.000")&amp;". Mean difference = "&amp;TEXT(G25,"0.00")&amp;", 95% CI ["&amp;TEXT(G32,"0.00")&amp;", "&amp;TEXT(G33,"0.00")&amp;"]; Cohen's d = "&amp;TEXT(G42,"0.00")&amp;" ("&amp;LOWER(G44)&amp;").")</f>
        <v>At the 5% significance level, there is no statistically significant difference in means between [Trained group] (M = 74.34, SD = 8.69, n = 20) and [Control group] (M = 70.27, SD = 9.79, n = 22); t(40.0) = 1.43, p = 0.162. Mean difference = 4.07, 95% CI [-1.70, 9.84]; Cohen's d = 0.44 (small).</v>
      </c>
      <c r="G47" s="28"/>
      <c r="H47" s="28"/>
    </row>
    <row r="48" customFormat="false" ht="15" hidden="false" customHeight="false" outlineLevel="0" collapsed="false">
      <c r="A48" s="19"/>
      <c r="B48" s="19"/>
      <c r="F48" s="28"/>
      <c r="G48" s="28"/>
      <c r="H48" s="28"/>
    </row>
    <row r="49" customFormat="false" ht="15" hidden="false" customHeight="false" outlineLevel="0" collapsed="false">
      <c r="A49" s="19"/>
      <c r="B49" s="19"/>
      <c r="F49" s="28"/>
      <c r="G49" s="28"/>
      <c r="H49" s="28"/>
    </row>
    <row r="50" customFormat="false" ht="15" hidden="false" customHeight="false" outlineLevel="0" collapsed="false">
      <c r="A50" s="19"/>
      <c r="B50" s="19"/>
      <c r="F50" s="28"/>
      <c r="G50" s="28"/>
      <c r="H50" s="28"/>
    </row>
    <row r="51" customFormat="false" ht="15" hidden="false" customHeight="false" outlineLevel="0" collapsed="false">
      <c r="A51" s="19"/>
      <c r="B51" s="19"/>
    </row>
    <row r="52" customFormat="false" ht="15" hidden="false" customHeight="false" outlineLevel="0" collapsed="false">
      <c r="A52" s="19"/>
      <c r="B52" s="19"/>
    </row>
    <row r="53" customFormat="false" ht="15" hidden="false" customHeight="false" outlineLevel="0" collapsed="false">
      <c r="A53" s="19"/>
      <c r="B53" s="19"/>
    </row>
    <row r="54" customFormat="false" ht="15" hidden="false" customHeight="false" outlineLevel="0" collapsed="false">
      <c r="A54" s="19"/>
      <c r="B54" s="19"/>
    </row>
    <row r="55" customFormat="false" ht="15" hidden="false" customHeight="false" outlineLevel="0" collapsed="false">
      <c r="A55" s="19"/>
      <c r="B55" s="19"/>
    </row>
    <row r="56" customFormat="false" ht="15" hidden="false" customHeight="false" outlineLevel="0" collapsed="false">
      <c r="A56" s="19"/>
      <c r="B56" s="19"/>
    </row>
    <row r="57" customFormat="false" ht="15" hidden="false" customHeight="false" outlineLevel="0" collapsed="false">
      <c r="A57" s="19"/>
      <c r="B57" s="19"/>
    </row>
    <row r="58" customFormat="false" ht="15" hidden="false" customHeight="false" outlineLevel="0" collapsed="false">
      <c r="A58" s="19"/>
      <c r="B58" s="19"/>
    </row>
    <row r="59" customFormat="false" ht="15" hidden="false" customHeight="false" outlineLevel="0" collapsed="false">
      <c r="A59" s="19"/>
      <c r="B59" s="19"/>
    </row>
    <row r="60" customFormat="false" ht="15" hidden="false" customHeight="false" outlineLevel="0" collapsed="false">
      <c r="A60" s="19"/>
      <c r="B60" s="19"/>
    </row>
    <row r="61" customFormat="false" ht="15" hidden="false" customHeight="false" outlineLevel="0" collapsed="false">
      <c r="A61" s="19"/>
      <c r="B61" s="19"/>
    </row>
    <row r="62" customFormat="false" ht="15" hidden="false" customHeight="false" outlineLevel="0" collapsed="false">
      <c r="A62" s="19"/>
      <c r="B62" s="19"/>
    </row>
    <row r="63" customFormat="false" ht="15" hidden="false" customHeight="false" outlineLevel="0" collapsed="false">
      <c r="A63" s="19"/>
      <c r="B63" s="19"/>
    </row>
    <row r="64" customFormat="false" ht="15" hidden="false" customHeight="false" outlineLevel="0" collapsed="false">
      <c r="A64" s="19"/>
      <c r="B64" s="19"/>
    </row>
    <row r="65" customFormat="false" ht="15" hidden="false" customHeight="false" outlineLevel="0" collapsed="false">
      <c r="A65" s="19"/>
      <c r="B65" s="19"/>
    </row>
    <row r="66" customFormat="false" ht="15" hidden="false" customHeight="false" outlineLevel="0" collapsed="false">
      <c r="A66" s="19"/>
      <c r="B66" s="19"/>
    </row>
    <row r="67" customFormat="false" ht="15" hidden="false" customHeight="false" outlineLevel="0" collapsed="false">
      <c r="A67" s="19"/>
      <c r="B67" s="19"/>
    </row>
    <row r="68" customFormat="false" ht="15" hidden="false" customHeight="false" outlineLevel="0" collapsed="false">
      <c r="A68" s="19"/>
      <c r="B68" s="19"/>
    </row>
    <row r="69" customFormat="false" ht="15" hidden="false" customHeight="false" outlineLevel="0" collapsed="false">
      <c r="A69" s="19"/>
      <c r="B69" s="19"/>
    </row>
    <row r="70" customFormat="false" ht="15" hidden="false" customHeight="false" outlineLevel="0" collapsed="false">
      <c r="A70" s="19"/>
      <c r="B70" s="19"/>
    </row>
    <row r="71" customFormat="false" ht="15" hidden="false" customHeight="false" outlineLevel="0" collapsed="false">
      <c r="A71" s="19"/>
      <c r="B71" s="19"/>
    </row>
    <row r="72" customFormat="false" ht="15" hidden="false" customHeight="false" outlineLevel="0" collapsed="false">
      <c r="A72" s="19"/>
      <c r="B72" s="19"/>
    </row>
    <row r="73" customFormat="false" ht="15" hidden="false" customHeight="false" outlineLevel="0" collapsed="false">
      <c r="A73" s="19"/>
      <c r="B73" s="19"/>
    </row>
    <row r="74" customFormat="false" ht="15" hidden="false" customHeight="false" outlineLevel="0" collapsed="false">
      <c r="A74" s="19"/>
      <c r="B74" s="19"/>
    </row>
    <row r="75" customFormat="false" ht="15" hidden="false" customHeight="false" outlineLevel="0" collapsed="false">
      <c r="A75" s="19"/>
      <c r="B75" s="19"/>
    </row>
    <row r="76" customFormat="false" ht="15" hidden="false" customHeight="false" outlineLevel="0" collapsed="false">
      <c r="A76" s="19"/>
      <c r="B76" s="19"/>
    </row>
    <row r="77" customFormat="false" ht="15" hidden="false" customHeight="false" outlineLevel="0" collapsed="false">
      <c r="A77" s="19"/>
      <c r="B77" s="19"/>
    </row>
    <row r="78" customFormat="false" ht="15" hidden="false" customHeight="false" outlineLevel="0" collapsed="false">
      <c r="A78" s="19"/>
      <c r="B78" s="19"/>
    </row>
    <row r="79" customFormat="false" ht="15" hidden="false" customHeight="false" outlineLevel="0" collapsed="false">
      <c r="A79" s="19"/>
      <c r="B79" s="19"/>
    </row>
    <row r="80" customFormat="false" ht="15" hidden="false" customHeight="false" outlineLevel="0" collapsed="false">
      <c r="A80" s="19"/>
      <c r="B80" s="19"/>
    </row>
    <row r="81" customFormat="false" ht="15" hidden="false" customHeight="false" outlineLevel="0" collapsed="false">
      <c r="A81" s="19"/>
      <c r="B81" s="19"/>
    </row>
    <row r="82" customFormat="false" ht="15" hidden="false" customHeight="false" outlineLevel="0" collapsed="false">
      <c r="A82" s="19"/>
      <c r="B82" s="19"/>
    </row>
    <row r="83" customFormat="false" ht="15" hidden="false" customHeight="false" outlineLevel="0" collapsed="false">
      <c r="A83" s="19"/>
      <c r="B83" s="19"/>
    </row>
    <row r="84" customFormat="false" ht="15" hidden="false" customHeight="false" outlineLevel="0" collapsed="false">
      <c r="A84" s="19"/>
      <c r="B84" s="19"/>
    </row>
    <row r="85" customFormat="false" ht="15" hidden="false" customHeight="false" outlineLevel="0" collapsed="false">
      <c r="A85" s="19"/>
      <c r="B85" s="19"/>
    </row>
    <row r="86" customFormat="false" ht="15" hidden="false" customHeight="false" outlineLevel="0" collapsed="false">
      <c r="A86" s="19"/>
      <c r="B86" s="19"/>
    </row>
    <row r="87" customFormat="false" ht="15" hidden="false" customHeight="false" outlineLevel="0" collapsed="false">
      <c r="A87" s="19"/>
      <c r="B87" s="19"/>
    </row>
    <row r="88" customFormat="false" ht="15" hidden="false" customHeight="false" outlineLevel="0" collapsed="false">
      <c r="A88" s="19"/>
      <c r="B88" s="19"/>
    </row>
    <row r="89" customFormat="false" ht="15" hidden="false" customHeight="false" outlineLevel="0" collapsed="false">
      <c r="A89" s="19"/>
      <c r="B89" s="19"/>
    </row>
    <row r="90" customFormat="false" ht="15" hidden="false" customHeight="false" outlineLevel="0" collapsed="false">
      <c r="A90" s="19"/>
      <c r="B90" s="19"/>
    </row>
    <row r="91" customFormat="false" ht="15" hidden="false" customHeight="false" outlineLevel="0" collapsed="false">
      <c r="A91" s="19"/>
      <c r="B91" s="19"/>
    </row>
    <row r="92" customFormat="false" ht="15" hidden="false" customHeight="false" outlineLevel="0" collapsed="false">
      <c r="A92" s="19"/>
      <c r="B92" s="19"/>
    </row>
    <row r="93" customFormat="false" ht="15" hidden="false" customHeight="false" outlineLevel="0" collapsed="false">
      <c r="A93" s="19"/>
      <c r="B93" s="19"/>
    </row>
    <row r="94" customFormat="false" ht="15" hidden="false" customHeight="false" outlineLevel="0" collapsed="false">
      <c r="A94" s="19"/>
      <c r="B94" s="19"/>
    </row>
    <row r="95" customFormat="false" ht="15" hidden="false" customHeight="false" outlineLevel="0" collapsed="false">
      <c r="A95" s="19"/>
      <c r="B95" s="19"/>
    </row>
    <row r="96" customFormat="false" ht="15" hidden="false" customHeight="false" outlineLevel="0" collapsed="false">
      <c r="A96" s="19"/>
      <c r="B96" s="19"/>
    </row>
    <row r="97" customFormat="false" ht="15" hidden="false" customHeight="false" outlineLevel="0" collapsed="false">
      <c r="A97" s="19"/>
      <c r="B97" s="19"/>
    </row>
    <row r="98" customFormat="false" ht="15" hidden="false" customHeight="false" outlineLevel="0" collapsed="false">
      <c r="A98" s="19"/>
      <c r="B98" s="19"/>
    </row>
    <row r="99" customFormat="false" ht="15" hidden="false" customHeight="false" outlineLevel="0" collapsed="false">
      <c r="A99" s="19"/>
      <c r="B99" s="19"/>
    </row>
    <row r="100" customFormat="false" ht="15" hidden="false" customHeight="false" outlineLevel="0" collapsed="false">
      <c r="A100" s="19"/>
      <c r="B100" s="19"/>
    </row>
    <row r="101" customFormat="false" ht="15" hidden="false" customHeight="false" outlineLevel="0" collapsed="false">
      <c r="A101" s="19"/>
      <c r="B101" s="19"/>
    </row>
    <row r="102" customFormat="false" ht="15" hidden="false" customHeight="false" outlineLevel="0" collapsed="false">
      <c r="A102" s="19"/>
      <c r="B102" s="19"/>
    </row>
    <row r="103" customFormat="false" ht="15" hidden="false" customHeight="false" outlineLevel="0" collapsed="false">
      <c r="A103" s="19"/>
      <c r="B103" s="19"/>
    </row>
    <row r="104" customFormat="false" ht="15" hidden="false" customHeight="false" outlineLevel="0" collapsed="false">
      <c r="A104" s="19"/>
      <c r="B104" s="19"/>
    </row>
    <row r="105" customFormat="false" ht="15" hidden="false" customHeight="false" outlineLevel="0" collapsed="false">
      <c r="A105" s="19"/>
      <c r="B105" s="19"/>
    </row>
    <row r="106" customFormat="false" ht="15" hidden="false" customHeight="false" outlineLevel="0" collapsed="false">
      <c r="A106" s="19"/>
      <c r="B106" s="19"/>
    </row>
    <row r="107" customFormat="false" ht="15" hidden="false" customHeight="false" outlineLevel="0" collapsed="false">
      <c r="A107" s="19"/>
      <c r="B107" s="19"/>
    </row>
    <row r="108" customFormat="false" ht="15" hidden="false" customHeight="false" outlineLevel="0" collapsed="false">
      <c r="A108" s="19"/>
      <c r="B108" s="19"/>
    </row>
    <row r="109" customFormat="false" ht="15" hidden="false" customHeight="false" outlineLevel="0" collapsed="false">
      <c r="A109" s="19"/>
      <c r="B109" s="19"/>
    </row>
    <row r="110" customFormat="false" ht="15" hidden="false" customHeight="false" outlineLevel="0" collapsed="false">
      <c r="A110" s="19"/>
      <c r="B110" s="19"/>
    </row>
    <row r="111" customFormat="false" ht="15" hidden="false" customHeight="false" outlineLevel="0" collapsed="false">
      <c r="A111" s="19"/>
      <c r="B111" s="19"/>
    </row>
    <row r="112" customFormat="false" ht="15" hidden="false" customHeight="false" outlineLevel="0" collapsed="false">
      <c r="A112" s="19"/>
      <c r="B112" s="19"/>
    </row>
    <row r="113" customFormat="false" ht="15" hidden="false" customHeight="false" outlineLevel="0" collapsed="false">
      <c r="A113" s="19"/>
      <c r="B113" s="19"/>
    </row>
    <row r="114" customFormat="false" ht="15" hidden="false" customHeight="false" outlineLevel="0" collapsed="false">
      <c r="A114" s="19"/>
      <c r="B114" s="19"/>
    </row>
    <row r="115" customFormat="false" ht="15" hidden="false" customHeight="false" outlineLevel="0" collapsed="false">
      <c r="A115" s="19"/>
      <c r="B115" s="19"/>
    </row>
    <row r="116" customFormat="false" ht="15" hidden="false" customHeight="false" outlineLevel="0" collapsed="false">
      <c r="A116" s="19"/>
      <c r="B116" s="19"/>
    </row>
    <row r="117" customFormat="false" ht="15" hidden="false" customHeight="false" outlineLevel="0" collapsed="false">
      <c r="A117" s="19"/>
      <c r="B117" s="19"/>
    </row>
    <row r="118" customFormat="false" ht="15" hidden="false" customHeight="false" outlineLevel="0" collapsed="false">
      <c r="A118" s="19"/>
      <c r="B118" s="19"/>
    </row>
    <row r="119" customFormat="false" ht="15" hidden="false" customHeight="false" outlineLevel="0" collapsed="false">
      <c r="A119" s="19"/>
      <c r="B119" s="19"/>
    </row>
    <row r="120" customFormat="false" ht="15" hidden="false" customHeight="false" outlineLevel="0" collapsed="false">
      <c r="A120" s="19"/>
      <c r="B120" s="19"/>
    </row>
    <row r="121" customFormat="false" ht="15" hidden="false" customHeight="false" outlineLevel="0" collapsed="false">
      <c r="A121" s="19"/>
      <c r="B121" s="19"/>
    </row>
    <row r="122" customFormat="false" ht="15" hidden="false" customHeight="false" outlineLevel="0" collapsed="false">
      <c r="A122" s="19"/>
      <c r="B122" s="19"/>
    </row>
    <row r="123" customFormat="false" ht="15" hidden="false" customHeight="false" outlineLevel="0" collapsed="false">
      <c r="A123" s="19"/>
      <c r="B123" s="19"/>
    </row>
    <row r="124" customFormat="false" ht="15" hidden="false" customHeight="false" outlineLevel="0" collapsed="false">
      <c r="A124" s="19"/>
      <c r="B124" s="19"/>
    </row>
    <row r="125" customFormat="false" ht="15" hidden="false" customHeight="false" outlineLevel="0" collapsed="false">
      <c r="A125" s="19"/>
      <c r="B125" s="19"/>
    </row>
    <row r="126" customFormat="false" ht="15" hidden="false" customHeight="false" outlineLevel="0" collapsed="false">
      <c r="A126" s="19"/>
      <c r="B126" s="19"/>
    </row>
    <row r="127" customFormat="false" ht="15" hidden="false" customHeight="false" outlineLevel="0" collapsed="false">
      <c r="A127" s="19"/>
      <c r="B127" s="19"/>
    </row>
    <row r="128" customFormat="false" ht="15" hidden="false" customHeight="false" outlineLevel="0" collapsed="false">
      <c r="A128" s="19"/>
      <c r="B128" s="19"/>
    </row>
    <row r="129" customFormat="false" ht="15" hidden="false" customHeight="false" outlineLevel="0" collapsed="false">
      <c r="A129" s="19"/>
      <c r="B129" s="19"/>
    </row>
    <row r="130" customFormat="false" ht="15" hidden="false" customHeight="false" outlineLevel="0" collapsed="false">
      <c r="A130" s="19"/>
      <c r="B130" s="19"/>
    </row>
    <row r="131" customFormat="false" ht="15" hidden="false" customHeight="false" outlineLevel="0" collapsed="false">
      <c r="A131" s="19"/>
      <c r="B131" s="19"/>
    </row>
    <row r="132" customFormat="false" ht="15" hidden="false" customHeight="false" outlineLevel="0" collapsed="false">
      <c r="A132" s="19"/>
      <c r="B132" s="19"/>
    </row>
    <row r="133" customFormat="false" ht="15" hidden="false" customHeight="false" outlineLevel="0" collapsed="false">
      <c r="A133" s="19"/>
      <c r="B133" s="19"/>
    </row>
    <row r="134" customFormat="false" ht="15" hidden="false" customHeight="false" outlineLevel="0" collapsed="false">
      <c r="A134" s="19"/>
      <c r="B134" s="19"/>
    </row>
    <row r="135" customFormat="false" ht="15" hidden="false" customHeight="false" outlineLevel="0" collapsed="false">
      <c r="A135" s="19"/>
      <c r="B135" s="19"/>
    </row>
    <row r="136" customFormat="false" ht="15" hidden="false" customHeight="false" outlineLevel="0" collapsed="false">
      <c r="A136" s="19"/>
      <c r="B136" s="19"/>
    </row>
    <row r="137" customFormat="false" ht="15" hidden="false" customHeight="false" outlineLevel="0" collapsed="false">
      <c r="A137" s="19"/>
      <c r="B137" s="19"/>
    </row>
    <row r="138" customFormat="false" ht="15" hidden="false" customHeight="false" outlineLevel="0" collapsed="false">
      <c r="A138" s="19"/>
      <c r="B138" s="19"/>
    </row>
    <row r="139" customFormat="false" ht="15" hidden="false" customHeight="false" outlineLevel="0" collapsed="false">
      <c r="A139" s="19"/>
      <c r="B139" s="19"/>
    </row>
    <row r="140" customFormat="false" ht="15" hidden="false" customHeight="false" outlineLevel="0" collapsed="false">
      <c r="A140" s="19"/>
      <c r="B140" s="19"/>
    </row>
    <row r="141" customFormat="false" ht="15" hidden="false" customHeight="false" outlineLevel="0" collapsed="false">
      <c r="A141" s="19"/>
      <c r="B141" s="19"/>
    </row>
    <row r="142" customFormat="false" ht="15" hidden="false" customHeight="false" outlineLevel="0" collapsed="false">
      <c r="A142" s="19"/>
      <c r="B142" s="19"/>
    </row>
    <row r="143" customFormat="false" ht="15" hidden="false" customHeight="false" outlineLevel="0" collapsed="false">
      <c r="A143" s="19"/>
      <c r="B143" s="19"/>
    </row>
    <row r="144" customFormat="false" ht="15" hidden="false" customHeight="false" outlineLevel="0" collapsed="false">
      <c r="A144" s="19"/>
      <c r="B144" s="19"/>
    </row>
    <row r="145" customFormat="false" ht="15" hidden="false" customHeight="false" outlineLevel="0" collapsed="false">
      <c r="A145" s="19"/>
      <c r="B145" s="19"/>
    </row>
    <row r="146" customFormat="false" ht="15" hidden="false" customHeight="false" outlineLevel="0" collapsed="false">
      <c r="A146" s="19"/>
      <c r="B146" s="19"/>
    </row>
    <row r="147" customFormat="false" ht="15" hidden="false" customHeight="false" outlineLevel="0" collapsed="false">
      <c r="A147" s="19"/>
      <c r="B147" s="19"/>
    </row>
    <row r="148" customFormat="false" ht="15" hidden="false" customHeight="false" outlineLevel="0" collapsed="false">
      <c r="A148" s="19"/>
      <c r="B148" s="19"/>
    </row>
    <row r="149" customFormat="false" ht="15" hidden="false" customHeight="false" outlineLevel="0" collapsed="false">
      <c r="A149" s="19"/>
      <c r="B149" s="19"/>
    </row>
    <row r="150" customFormat="false" ht="15" hidden="false" customHeight="false" outlineLevel="0" collapsed="false">
      <c r="A150" s="19"/>
      <c r="B150" s="19"/>
    </row>
    <row r="151" customFormat="false" ht="15" hidden="false" customHeight="false" outlineLevel="0" collapsed="false">
      <c r="A151" s="19"/>
      <c r="B151" s="19"/>
    </row>
    <row r="152" customFormat="false" ht="15" hidden="false" customHeight="false" outlineLevel="0" collapsed="false">
      <c r="A152" s="19"/>
      <c r="B152" s="19"/>
    </row>
    <row r="153" customFormat="false" ht="15" hidden="false" customHeight="false" outlineLevel="0" collapsed="false">
      <c r="A153" s="19"/>
      <c r="B153" s="19"/>
    </row>
    <row r="154" customFormat="false" ht="15" hidden="false" customHeight="false" outlineLevel="0" collapsed="false">
      <c r="A154" s="19"/>
      <c r="B154" s="19"/>
    </row>
    <row r="155" customFormat="false" ht="15" hidden="false" customHeight="false" outlineLevel="0" collapsed="false">
      <c r="A155" s="19"/>
      <c r="B155" s="19"/>
    </row>
    <row r="156" customFormat="false" ht="15" hidden="false" customHeight="false" outlineLevel="0" collapsed="false">
      <c r="A156" s="19"/>
      <c r="B156" s="19"/>
    </row>
    <row r="157" customFormat="false" ht="15" hidden="false" customHeight="false" outlineLevel="0" collapsed="false">
      <c r="A157" s="19"/>
      <c r="B157" s="19"/>
    </row>
    <row r="158" customFormat="false" ht="15" hidden="false" customHeight="false" outlineLevel="0" collapsed="false">
      <c r="A158" s="19"/>
      <c r="B158" s="19"/>
    </row>
    <row r="159" customFormat="false" ht="15" hidden="false" customHeight="false" outlineLevel="0" collapsed="false">
      <c r="A159" s="19"/>
      <c r="B159" s="19"/>
    </row>
    <row r="160" customFormat="false" ht="15" hidden="false" customHeight="false" outlineLevel="0" collapsed="false">
      <c r="A160" s="19"/>
      <c r="B160" s="19"/>
    </row>
    <row r="161" customFormat="false" ht="15" hidden="false" customHeight="false" outlineLevel="0" collapsed="false">
      <c r="A161" s="19"/>
      <c r="B161" s="19"/>
    </row>
    <row r="162" customFormat="false" ht="15" hidden="false" customHeight="false" outlineLevel="0" collapsed="false">
      <c r="A162" s="19"/>
      <c r="B162" s="19"/>
    </row>
    <row r="163" customFormat="false" ht="15" hidden="false" customHeight="false" outlineLevel="0" collapsed="false">
      <c r="A163" s="19"/>
      <c r="B163" s="19"/>
    </row>
    <row r="164" customFormat="false" ht="15" hidden="false" customHeight="false" outlineLevel="0" collapsed="false">
      <c r="A164" s="19"/>
      <c r="B164" s="19"/>
    </row>
    <row r="165" customFormat="false" ht="15" hidden="false" customHeight="false" outlineLevel="0" collapsed="false">
      <c r="A165" s="19"/>
      <c r="B165" s="19"/>
    </row>
    <row r="166" customFormat="false" ht="15" hidden="false" customHeight="false" outlineLevel="0" collapsed="false">
      <c r="A166" s="19"/>
      <c r="B166" s="19"/>
    </row>
    <row r="167" customFormat="false" ht="15" hidden="false" customHeight="false" outlineLevel="0" collapsed="false">
      <c r="A167" s="19"/>
      <c r="B167" s="19"/>
    </row>
    <row r="168" customFormat="false" ht="15" hidden="false" customHeight="false" outlineLevel="0" collapsed="false">
      <c r="A168" s="19"/>
      <c r="B168" s="19"/>
    </row>
    <row r="169" customFormat="false" ht="15" hidden="false" customHeight="false" outlineLevel="0" collapsed="false">
      <c r="A169" s="19"/>
      <c r="B169" s="19"/>
    </row>
    <row r="170" customFormat="false" ht="15" hidden="false" customHeight="false" outlineLevel="0" collapsed="false">
      <c r="A170" s="19"/>
      <c r="B170" s="19"/>
    </row>
    <row r="171" customFormat="false" ht="15" hidden="false" customHeight="false" outlineLevel="0" collapsed="false">
      <c r="A171" s="19"/>
      <c r="B171" s="19"/>
    </row>
    <row r="172" customFormat="false" ht="15" hidden="false" customHeight="false" outlineLevel="0" collapsed="false">
      <c r="A172" s="19"/>
      <c r="B172" s="19"/>
    </row>
    <row r="173" customFormat="false" ht="15" hidden="false" customHeight="false" outlineLevel="0" collapsed="false">
      <c r="A173" s="19"/>
      <c r="B173" s="19"/>
    </row>
    <row r="174" customFormat="false" ht="15" hidden="false" customHeight="false" outlineLevel="0" collapsed="false">
      <c r="A174" s="19"/>
      <c r="B174" s="19"/>
    </row>
    <row r="175" customFormat="false" ht="15" hidden="false" customHeight="false" outlineLevel="0" collapsed="false">
      <c r="A175" s="19"/>
      <c r="B175" s="19"/>
    </row>
    <row r="176" customFormat="false" ht="15" hidden="false" customHeight="false" outlineLevel="0" collapsed="false">
      <c r="A176" s="19"/>
      <c r="B176" s="19"/>
    </row>
    <row r="177" customFormat="false" ht="15" hidden="false" customHeight="false" outlineLevel="0" collapsed="false">
      <c r="A177" s="19"/>
      <c r="B177" s="19"/>
    </row>
    <row r="178" customFormat="false" ht="15" hidden="false" customHeight="false" outlineLevel="0" collapsed="false">
      <c r="A178" s="19"/>
      <c r="B178" s="19"/>
    </row>
    <row r="179" customFormat="false" ht="15" hidden="false" customHeight="false" outlineLevel="0" collapsed="false">
      <c r="A179" s="19"/>
      <c r="B179" s="19"/>
    </row>
    <row r="180" customFormat="false" ht="15" hidden="false" customHeight="false" outlineLevel="0" collapsed="false">
      <c r="A180" s="19"/>
      <c r="B180" s="19"/>
    </row>
    <row r="181" customFormat="false" ht="15" hidden="false" customHeight="false" outlineLevel="0" collapsed="false">
      <c r="A181" s="19"/>
      <c r="B181" s="19"/>
    </row>
    <row r="182" customFormat="false" ht="15" hidden="false" customHeight="false" outlineLevel="0" collapsed="false">
      <c r="A182" s="19"/>
      <c r="B182" s="19"/>
    </row>
    <row r="183" customFormat="false" ht="15" hidden="false" customHeight="false" outlineLevel="0" collapsed="false">
      <c r="A183" s="19"/>
      <c r="B183" s="19"/>
    </row>
    <row r="184" customFormat="false" ht="15" hidden="false" customHeight="false" outlineLevel="0" collapsed="false">
      <c r="A184" s="19"/>
      <c r="B184" s="19"/>
    </row>
    <row r="185" customFormat="false" ht="15" hidden="false" customHeight="false" outlineLevel="0" collapsed="false">
      <c r="A185" s="19"/>
      <c r="B185" s="19"/>
    </row>
    <row r="186" customFormat="false" ht="15" hidden="false" customHeight="false" outlineLevel="0" collapsed="false">
      <c r="A186" s="19"/>
      <c r="B186" s="19"/>
    </row>
    <row r="187" customFormat="false" ht="15" hidden="false" customHeight="false" outlineLevel="0" collapsed="false">
      <c r="A187" s="19"/>
      <c r="B187" s="19"/>
    </row>
    <row r="188" customFormat="false" ht="15" hidden="false" customHeight="false" outlineLevel="0" collapsed="false">
      <c r="A188" s="19"/>
      <c r="B188" s="19"/>
    </row>
    <row r="189" customFormat="false" ht="15" hidden="false" customHeight="false" outlineLevel="0" collapsed="false">
      <c r="A189" s="19"/>
      <c r="B189" s="19"/>
    </row>
    <row r="190" customFormat="false" ht="15" hidden="false" customHeight="false" outlineLevel="0" collapsed="false">
      <c r="A190" s="19"/>
      <c r="B190" s="19"/>
    </row>
    <row r="191" customFormat="false" ht="15" hidden="false" customHeight="false" outlineLevel="0" collapsed="false">
      <c r="A191" s="19"/>
      <c r="B191" s="19"/>
    </row>
    <row r="192" customFormat="false" ht="15" hidden="false" customHeight="false" outlineLevel="0" collapsed="false">
      <c r="A192" s="19"/>
      <c r="B192" s="19"/>
    </row>
    <row r="193" customFormat="false" ht="15" hidden="false" customHeight="false" outlineLevel="0" collapsed="false">
      <c r="A193" s="19"/>
      <c r="B193" s="19"/>
    </row>
    <row r="194" customFormat="false" ht="15" hidden="false" customHeight="false" outlineLevel="0" collapsed="false">
      <c r="A194" s="19"/>
      <c r="B194" s="19"/>
    </row>
    <row r="195" customFormat="false" ht="15" hidden="false" customHeight="false" outlineLevel="0" collapsed="false">
      <c r="A195" s="19"/>
      <c r="B195" s="19"/>
    </row>
    <row r="196" customFormat="false" ht="15" hidden="false" customHeight="false" outlineLevel="0" collapsed="false">
      <c r="A196" s="19"/>
      <c r="B196" s="19"/>
    </row>
    <row r="197" customFormat="false" ht="15" hidden="false" customHeight="false" outlineLevel="0" collapsed="false">
      <c r="A197" s="19"/>
      <c r="B197" s="19"/>
    </row>
    <row r="198" customFormat="false" ht="15" hidden="false" customHeight="false" outlineLevel="0" collapsed="false">
      <c r="A198" s="19"/>
      <c r="B198" s="19"/>
    </row>
    <row r="199" customFormat="false" ht="15" hidden="false" customHeight="false" outlineLevel="0" collapsed="false">
      <c r="A199" s="19"/>
      <c r="B199" s="19"/>
    </row>
    <row r="200" customFormat="false" ht="15" hidden="false" customHeight="false" outlineLevel="0" collapsed="false">
      <c r="A200" s="19"/>
      <c r="B200" s="19"/>
    </row>
    <row r="201" customFormat="false" ht="15" hidden="false" customHeight="false" outlineLevel="0" collapsed="false">
      <c r="A201" s="19"/>
      <c r="B201" s="19"/>
    </row>
    <row r="202" customFormat="false" ht="15" hidden="false" customHeight="false" outlineLevel="0" collapsed="false">
      <c r="A202" s="19"/>
      <c r="B202" s="19"/>
    </row>
    <row r="203" customFormat="false" ht="15" hidden="false" customHeight="false" outlineLevel="0" collapsed="false">
      <c r="A203" s="19"/>
      <c r="B203" s="19"/>
    </row>
    <row r="204" customFormat="false" ht="15" hidden="false" customHeight="false" outlineLevel="0" collapsed="false">
      <c r="A204" s="19"/>
      <c r="B204" s="19"/>
    </row>
    <row r="205" customFormat="false" ht="15" hidden="false" customHeight="false" outlineLevel="0" collapsed="false">
      <c r="A205" s="19"/>
      <c r="B205" s="19"/>
    </row>
    <row r="206" customFormat="false" ht="15" hidden="false" customHeight="false" outlineLevel="0" collapsed="false">
      <c r="A206" s="19"/>
      <c r="B206" s="19"/>
    </row>
    <row r="207" customFormat="false" ht="15" hidden="false" customHeight="false" outlineLevel="0" collapsed="false">
      <c r="A207" s="19"/>
      <c r="B207" s="19"/>
    </row>
    <row r="208" customFormat="false" ht="15" hidden="false" customHeight="false" outlineLevel="0" collapsed="false">
      <c r="A208" s="19"/>
      <c r="B208" s="19"/>
    </row>
    <row r="209" customFormat="false" ht="15" hidden="false" customHeight="false" outlineLevel="0" collapsed="false">
      <c r="A209" s="19"/>
      <c r="B209" s="19"/>
    </row>
    <row r="210" customFormat="false" ht="15" hidden="false" customHeight="false" outlineLevel="0" collapsed="false">
      <c r="A210" s="19"/>
      <c r="B210" s="19"/>
    </row>
    <row r="211" customFormat="false" ht="15" hidden="false" customHeight="false" outlineLevel="0" collapsed="false">
      <c r="A211" s="19"/>
      <c r="B211" s="19"/>
    </row>
    <row r="212" customFormat="false" ht="15" hidden="false" customHeight="false" outlineLevel="0" collapsed="false">
      <c r="A212" s="19"/>
      <c r="B212" s="19"/>
    </row>
    <row r="213" customFormat="false" ht="15" hidden="false" customHeight="false" outlineLevel="0" collapsed="false">
      <c r="A213" s="19"/>
      <c r="B213" s="19"/>
    </row>
    <row r="214" customFormat="false" ht="15" hidden="false" customHeight="false" outlineLevel="0" collapsed="false">
      <c r="A214" s="19"/>
      <c r="B214" s="19"/>
    </row>
    <row r="215" customFormat="false" ht="15" hidden="false" customHeight="false" outlineLevel="0" collapsed="false">
      <c r="A215" s="19"/>
      <c r="B215" s="19"/>
    </row>
    <row r="216" customFormat="false" ht="15" hidden="false" customHeight="false" outlineLevel="0" collapsed="false">
      <c r="A216" s="19"/>
      <c r="B216" s="19"/>
    </row>
    <row r="217" customFormat="false" ht="15" hidden="false" customHeight="false" outlineLevel="0" collapsed="false">
      <c r="A217" s="19"/>
      <c r="B217" s="19"/>
    </row>
    <row r="218" customFormat="false" ht="15" hidden="false" customHeight="false" outlineLevel="0" collapsed="false">
      <c r="A218" s="19"/>
      <c r="B218" s="19"/>
    </row>
    <row r="219" customFormat="false" ht="15" hidden="false" customHeight="false" outlineLevel="0" collapsed="false">
      <c r="A219" s="19"/>
      <c r="B219" s="19"/>
    </row>
    <row r="220" customFormat="false" ht="15" hidden="false" customHeight="false" outlineLevel="0" collapsed="false">
      <c r="A220" s="19"/>
      <c r="B220" s="19"/>
    </row>
    <row r="221" customFormat="false" ht="15" hidden="false" customHeight="false" outlineLevel="0" collapsed="false">
      <c r="A221" s="19"/>
      <c r="B221" s="19"/>
    </row>
    <row r="222" customFormat="false" ht="15" hidden="false" customHeight="false" outlineLevel="0" collapsed="false">
      <c r="A222" s="19"/>
      <c r="B222" s="19"/>
    </row>
    <row r="223" customFormat="false" ht="15" hidden="false" customHeight="false" outlineLevel="0" collapsed="false">
      <c r="A223" s="19"/>
      <c r="B223" s="19"/>
    </row>
    <row r="224" customFormat="false" ht="15" hidden="false" customHeight="false" outlineLevel="0" collapsed="false">
      <c r="A224" s="19"/>
      <c r="B224" s="19"/>
    </row>
    <row r="225" customFormat="false" ht="15" hidden="false" customHeight="false" outlineLevel="0" collapsed="false">
      <c r="A225" s="19"/>
      <c r="B225" s="19"/>
    </row>
    <row r="226" customFormat="false" ht="15" hidden="false" customHeight="false" outlineLevel="0" collapsed="false">
      <c r="A226" s="19"/>
      <c r="B226" s="19"/>
    </row>
    <row r="227" customFormat="false" ht="15" hidden="false" customHeight="false" outlineLevel="0" collapsed="false">
      <c r="A227" s="19"/>
      <c r="B227" s="19"/>
    </row>
    <row r="228" customFormat="false" ht="15" hidden="false" customHeight="false" outlineLevel="0" collapsed="false">
      <c r="A228" s="19"/>
      <c r="B228" s="19"/>
    </row>
    <row r="229" customFormat="false" ht="15" hidden="false" customHeight="false" outlineLevel="0" collapsed="false">
      <c r="A229" s="19"/>
      <c r="B229" s="19"/>
    </row>
    <row r="230" customFormat="false" ht="15" hidden="false" customHeight="false" outlineLevel="0" collapsed="false">
      <c r="A230" s="19"/>
      <c r="B230" s="19"/>
    </row>
    <row r="231" customFormat="false" ht="15" hidden="false" customHeight="false" outlineLevel="0" collapsed="false">
      <c r="A231" s="19"/>
      <c r="B231" s="19"/>
    </row>
    <row r="232" customFormat="false" ht="15" hidden="false" customHeight="false" outlineLevel="0" collapsed="false">
      <c r="A232" s="19"/>
      <c r="B232" s="19"/>
    </row>
    <row r="233" customFormat="false" ht="15" hidden="false" customHeight="false" outlineLevel="0" collapsed="false">
      <c r="A233" s="19"/>
      <c r="B233" s="19"/>
    </row>
    <row r="234" customFormat="false" ht="15" hidden="false" customHeight="false" outlineLevel="0" collapsed="false">
      <c r="A234" s="19"/>
      <c r="B234" s="19"/>
    </row>
    <row r="235" customFormat="false" ht="15" hidden="false" customHeight="false" outlineLevel="0" collapsed="false">
      <c r="A235" s="19"/>
      <c r="B235" s="19"/>
    </row>
    <row r="236" customFormat="false" ht="15" hidden="false" customHeight="false" outlineLevel="0" collapsed="false">
      <c r="A236" s="19"/>
      <c r="B236" s="19"/>
    </row>
    <row r="237" customFormat="false" ht="15" hidden="false" customHeight="false" outlineLevel="0" collapsed="false">
      <c r="A237" s="19"/>
      <c r="B237" s="19"/>
    </row>
    <row r="238" customFormat="false" ht="15" hidden="false" customHeight="false" outlineLevel="0" collapsed="false">
      <c r="A238" s="19"/>
      <c r="B238" s="19"/>
    </row>
    <row r="239" customFormat="false" ht="15" hidden="false" customHeight="false" outlineLevel="0" collapsed="false">
      <c r="A239" s="19"/>
      <c r="B239" s="19"/>
    </row>
    <row r="240" customFormat="false" ht="15" hidden="false" customHeight="false" outlineLevel="0" collapsed="false">
      <c r="A240" s="19"/>
      <c r="B240" s="19"/>
    </row>
    <row r="241" customFormat="false" ht="15" hidden="false" customHeight="false" outlineLevel="0" collapsed="false">
      <c r="A241" s="19"/>
      <c r="B241" s="19"/>
    </row>
    <row r="242" customFormat="false" ht="15" hidden="false" customHeight="false" outlineLevel="0" collapsed="false">
      <c r="A242" s="19"/>
      <c r="B242" s="19"/>
    </row>
    <row r="243" customFormat="false" ht="15" hidden="false" customHeight="false" outlineLevel="0" collapsed="false">
      <c r="A243" s="19"/>
      <c r="B243" s="19"/>
    </row>
    <row r="244" customFormat="false" ht="15" hidden="false" customHeight="false" outlineLevel="0" collapsed="false">
      <c r="A244" s="19"/>
      <c r="B244" s="19"/>
    </row>
    <row r="245" customFormat="false" ht="15" hidden="false" customHeight="false" outlineLevel="0" collapsed="false">
      <c r="A245" s="19"/>
      <c r="B245" s="19"/>
    </row>
    <row r="246" customFormat="false" ht="15" hidden="false" customHeight="false" outlineLevel="0" collapsed="false">
      <c r="A246" s="19"/>
      <c r="B246" s="19"/>
    </row>
    <row r="247" customFormat="false" ht="15" hidden="false" customHeight="false" outlineLevel="0" collapsed="false">
      <c r="A247" s="19"/>
      <c r="B247" s="19"/>
    </row>
    <row r="248" customFormat="false" ht="15" hidden="false" customHeight="false" outlineLevel="0" collapsed="false">
      <c r="A248" s="19"/>
      <c r="B248" s="19"/>
    </row>
    <row r="249" customFormat="false" ht="15" hidden="false" customHeight="false" outlineLevel="0" collapsed="false">
      <c r="A249" s="19"/>
      <c r="B249" s="19"/>
    </row>
    <row r="250" customFormat="false" ht="15" hidden="false" customHeight="false" outlineLevel="0" collapsed="false">
      <c r="A250" s="19"/>
      <c r="B250" s="19"/>
    </row>
    <row r="251" customFormat="false" ht="15" hidden="false" customHeight="false" outlineLevel="0" collapsed="false">
      <c r="A251" s="19"/>
      <c r="B251" s="19"/>
    </row>
    <row r="252" customFormat="false" ht="15" hidden="false" customHeight="false" outlineLevel="0" collapsed="false">
      <c r="A252" s="19"/>
      <c r="B252" s="19"/>
    </row>
    <row r="253" customFormat="false" ht="15" hidden="false" customHeight="false" outlineLevel="0" collapsed="false">
      <c r="A253" s="19"/>
      <c r="B253" s="19"/>
    </row>
    <row r="254" customFormat="false" ht="15" hidden="false" customHeight="false" outlineLevel="0" collapsed="false">
      <c r="A254" s="19"/>
      <c r="B254" s="19"/>
    </row>
    <row r="255" customFormat="false" ht="15" hidden="false" customHeight="false" outlineLevel="0" collapsed="false">
      <c r="A255" s="19"/>
      <c r="B255" s="19"/>
    </row>
    <row r="256" customFormat="false" ht="15" hidden="false" customHeight="false" outlineLevel="0" collapsed="false">
      <c r="A256" s="19"/>
      <c r="B256" s="19"/>
    </row>
    <row r="257" customFormat="false" ht="15" hidden="false" customHeight="false" outlineLevel="0" collapsed="false">
      <c r="A257" s="19"/>
      <c r="B257" s="19"/>
    </row>
    <row r="258" customFormat="false" ht="15" hidden="false" customHeight="false" outlineLevel="0" collapsed="false">
      <c r="A258" s="19"/>
      <c r="B258" s="19"/>
    </row>
    <row r="259" customFormat="false" ht="15" hidden="false" customHeight="false" outlineLevel="0" collapsed="false">
      <c r="A259" s="19"/>
      <c r="B259" s="19"/>
    </row>
    <row r="260" customFormat="false" ht="15" hidden="false" customHeight="false" outlineLevel="0" collapsed="false">
      <c r="A260" s="19"/>
      <c r="B260" s="19"/>
    </row>
    <row r="261" customFormat="false" ht="15" hidden="false" customHeight="false" outlineLevel="0" collapsed="false">
      <c r="A261" s="19"/>
      <c r="B261" s="19"/>
    </row>
    <row r="262" customFormat="false" ht="15" hidden="false" customHeight="false" outlineLevel="0" collapsed="false">
      <c r="A262" s="19"/>
      <c r="B262" s="19"/>
    </row>
    <row r="263" customFormat="false" ht="15" hidden="false" customHeight="false" outlineLevel="0" collapsed="false">
      <c r="A263" s="19"/>
      <c r="B263" s="19"/>
    </row>
    <row r="264" customFormat="false" ht="15" hidden="false" customHeight="false" outlineLevel="0" collapsed="false">
      <c r="A264" s="19"/>
      <c r="B264" s="19"/>
    </row>
    <row r="265" customFormat="false" ht="15" hidden="false" customHeight="false" outlineLevel="0" collapsed="false">
      <c r="A265" s="19"/>
      <c r="B265" s="19"/>
    </row>
    <row r="266" customFormat="false" ht="15" hidden="false" customHeight="false" outlineLevel="0" collapsed="false">
      <c r="A266" s="19"/>
      <c r="B266" s="19"/>
    </row>
    <row r="267" customFormat="false" ht="15" hidden="false" customHeight="false" outlineLevel="0" collapsed="false">
      <c r="A267" s="19"/>
      <c r="B267" s="19"/>
    </row>
    <row r="268" customFormat="false" ht="15" hidden="false" customHeight="false" outlineLevel="0" collapsed="false">
      <c r="A268" s="19"/>
      <c r="B268" s="19"/>
    </row>
    <row r="269" customFormat="false" ht="15" hidden="false" customHeight="false" outlineLevel="0" collapsed="false">
      <c r="A269" s="19"/>
      <c r="B269" s="19"/>
    </row>
    <row r="270" customFormat="false" ht="15" hidden="false" customHeight="false" outlineLevel="0" collapsed="false">
      <c r="A270" s="19"/>
      <c r="B270" s="19"/>
    </row>
    <row r="271" customFormat="false" ht="15" hidden="false" customHeight="false" outlineLevel="0" collapsed="false">
      <c r="A271" s="19"/>
      <c r="B271" s="19"/>
    </row>
    <row r="272" customFormat="false" ht="15" hidden="false" customHeight="false" outlineLevel="0" collapsed="false">
      <c r="A272" s="19"/>
      <c r="B272" s="19"/>
    </row>
    <row r="273" customFormat="false" ht="15" hidden="false" customHeight="false" outlineLevel="0" collapsed="false">
      <c r="A273" s="19"/>
      <c r="B273" s="19"/>
    </row>
    <row r="274" customFormat="false" ht="15" hidden="false" customHeight="false" outlineLevel="0" collapsed="false">
      <c r="A274" s="19"/>
      <c r="B274" s="19"/>
    </row>
    <row r="275" customFormat="false" ht="15" hidden="false" customHeight="false" outlineLevel="0" collapsed="false">
      <c r="A275" s="19"/>
      <c r="B275" s="19"/>
    </row>
    <row r="276" customFormat="false" ht="15" hidden="false" customHeight="false" outlineLevel="0" collapsed="false">
      <c r="A276" s="19"/>
      <c r="B276" s="19"/>
    </row>
    <row r="277" customFormat="false" ht="15" hidden="false" customHeight="false" outlineLevel="0" collapsed="false">
      <c r="A277" s="19"/>
      <c r="B277" s="19"/>
    </row>
    <row r="278" customFormat="false" ht="15" hidden="false" customHeight="false" outlineLevel="0" collapsed="false">
      <c r="A278" s="19"/>
      <c r="B278" s="19"/>
    </row>
    <row r="279" customFormat="false" ht="15" hidden="false" customHeight="false" outlineLevel="0" collapsed="false">
      <c r="A279" s="19"/>
      <c r="B279" s="19"/>
    </row>
    <row r="280" customFormat="false" ht="15" hidden="false" customHeight="false" outlineLevel="0" collapsed="false">
      <c r="A280" s="19"/>
      <c r="B280" s="19"/>
    </row>
    <row r="281" customFormat="false" ht="15" hidden="false" customHeight="false" outlineLevel="0" collapsed="false">
      <c r="A281" s="19"/>
      <c r="B281" s="19"/>
    </row>
    <row r="282" customFormat="false" ht="15" hidden="false" customHeight="false" outlineLevel="0" collapsed="false">
      <c r="A282" s="19"/>
      <c r="B282" s="19"/>
    </row>
    <row r="283" customFormat="false" ht="15" hidden="false" customHeight="false" outlineLevel="0" collapsed="false">
      <c r="A283" s="19"/>
      <c r="B283" s="19"/>
    </row>
    <row r="284" customFormat="false" ht="15" hidden="false" customHeight="false" outlineLevel="0" collapsed="false">
      <c r="A284" s="19"/>
      <c r="B284" s="19"/>
    </row>
    <row r="285" customFormat="false" ht="15" hidden="false" customHeight="false" outlineLevel="0" collapsed="false">
      <c r="A285" s="19"/>
      <c r="B285" s="19"/>
    </row>
    <row r="286" customFormat="false" ht="15" hidden="false" customHeight="false" outlineLevel="0" collapsed="false">
      <c r="A286" s="19"/>
      <c r="B286" s="19"/>
    </row>
    <row r="287" customFormat="false" ht="15" hidden="false" customHeight="false" outlineLevel="0" collapsed="false">
      <c r="A287" s="19"/>
      <c r="B287" s="19"/>
    </row>
    <row r="288" customFormat="false" ht="15" hidden="false" customHeight="false" outlineLevel="0" collapsed="false">
      <c r="A288" s="19"/>
      <c r="B288" s="19"/>
    </row>
    <row r="289" customFormat="false" ht="15" hidden="false" customHeight="false" outlineLevel="0" collapsed="false">
      <c r="A289" s="19"/>
      <c r="B289" s="19"/>
    </row>
    <row r="290" customFormat="false" ht="15" hidden="false" customHeight="false" outlineLevel="0" collapsed="false">
      <c r="A290" s="19"/>
      <c r="B290" s="19"/>
    </row>
    <row r="291" customFormat="false" ht="15" hidden="false" customHeight="false" outlineLevel="0" collapsed="false">
      <c r="A291" s="19"/>
      <c r="B291" s="19"/>
    </row>
    <row r="292" customFormat="false" ht="15" hidden="false" customHeight="false" outlineLevel="0" collapsed="false">
      <c r="A292" s="19"/>
      <c r="B292" s="19"/>
    </row>
    <row r="293" customFormat="false" ht="15" hidden="false" customHeight="false" outlineLevel="0" collapsed="false">
      <c r="A293" s="19"/>
      <c r="B293" s="19"/>
    </row>
    <row r="294" customFormat="false" ht="15" hidden="false" customHeight="false" outlineLevel="0" collapsed="false">
      <c r="A294" s="19"/>
      <c r="B294" s="19"/>
    </row>
    <row r="295" customFormat="false" ht="15" hidden="false" customHeight="false" outlineLevel="0" collapsed="false">
      <c r="A295" s="19"/>
      <c r="B295" s="19"/>
    </row>
    <row r="296" customFormat="false" ht="15" hidden="false" customHeight="false" outlineLevel="0" collapsed="false">
      <c r="A296" s="19"/>
      <c r="B296" s="19"/>
    </row>
    <row r="297" customFormat="false" ht="15" hidden="false" customHeight="false" outlineLevel="0" collapsed="false">
      <c r="A297" s="19"/>
      <c r="B297" s="19"/>
    </row>
    <row r="298" customFormat="false" ht="15" hidden="false" customHeight="false" outlineLevel="0" collapsed="false">
      <c r="A298" s="19"/>
      <c r="B298" s="19"/>
    </row>
    <row r="299" customFormat="false" ht="15" hidden="false" customHeight="false" outlineLevel="0" collapsed="false">
      <c r="A299" s="19"/>
      <c r="B299" s="19"/>
    </row>
    <row r="300" customFormat="false" ht="15" hidden="false" customHeight="false" outlineLevel="0" collapsed="false">
      <c r="A300" s="19"/>
      <c r="B300" s="19"/>
    </row>
    <row r="301" customFormat="false" ht="15" hidden="false" customHeight="false" outlineLevel="0" collapsed="false">
      <c r="A301" s="19"/>
      <c r="B301" s="19"/>
    </row>
    <row r="302" customFormat="false" ht="15" hidden="false" customHeight="false" outlineLevel="0" collapsed="false">
      <c r="A302" s="19"/>
      <c r="B302" s="19"/>
    </row>
    <row r="303" customFormat="false" ht="15" hidden="false" customHeight="false" outlineLevel="0" collapsed="false">
      <c r="A303" s="19"/>
      <c r="B303" s="19"/>
    </row>
    <row r="304" customFormat="false" ht="15" hidden="false" customHeight="false" outlineLevel="0" collapsed="false">
      <c r="A304" s="19"/>
      <c r="B304" s="19"/>
    </row>
    <row r="305" customFormat="false" ht="15" hidden="false" customHeight="false" outlineLevel="0" collapsed="false">
      <c r="A305" s="19"/>
      <c r="B305" s="19"/>
    </row>
    <row r="306" customFormat="false" ht="15" hidden="false" customHeight="false" outlineLevel="0" collapsed="false">
      <c r="A306" s="19"/>
      <c r="B306" s="19"/>
    </row>
    <row r="307" customFormat="false" ht="15" hidden="false" customHeight="false" outlineLevel="0" collapsed="false">
      <c r="A307" s="19"/>
      <c r="B307" s="19"/>
    </row>
    <row r="308" customFormat="false" ht="15" hidden="false" customHeight="false" outlineLevel="0" collapsed="false">
      <c r="A308" s="19"/>
      <c r="B308" s="19"/>
    </row>
    <row r="309" customFormat="false" ht="15" hidden="false" customHeight="false" outlineLevel="0" collapsed="false">
      <c r="A309" s="19"/>
      <c r="B309" s="19"/>
    </row>
    <row r="310" customFormat="false" ht="15" hidden="false" customHeight="false" outlineLevel="0" collapsed="false">
      <c r="A310" s="19"/>
      <c r="B310" s="19"/>
    </row>
    <row r="311" customFormat="false" ht="15" hidden="false" customHeight="false" outlineLevel="0" collapsed="false">
      <c r="A311" s="19"/>
      <c r="B311" s="19"/>
    </row>
    <row r="312" customFormat="false" ht="15" hidden="false" customHeight="false" outlineLevel="0" collapsed="false">
      <c r="A312" s="19"/>
      <c r="B312" s="19"/>
    </row>
    <row r="313" customFormat="false" ht="15" hidden="false" customHeight="false" outlineLevel="0" collapsed="false">
      <c r="A313" s="19"/>
      <c r="B313" s="19"/>
    </row>
    <row r="314" customFormat="false" ht="15" hidden="false" customHeight="false" outlineLevel="0" collapsed="false">
      <c r="A314" s="19"/>
      <c r="B314" s="19"/>
    </row>
    <row r="315" customFormat="false" ht="15" hidden="false" customHeight="false" outlineLevel="0" collapsed="false">
      <c r="A315" s="19"/>
      <c r="B315" s="19"/>
    </row>
    <row r="316" customFormat="false" ht="15" hidden="false" customHeight="false" outlineLevel="0" collapsed="false">
      <c r="A316" s="19"/>
      <c r="B316" s="19"/>
    </row>
    <row r="317" customFormat="false" ht="15" hidden="false" customHeight="false" outlineLevel="0" collapsed="false">
      <c r="A317" s="19"/>
      <c r="B317" s="19"/>
    </row>
    <row r="318" customFormat="false" ht="15" hidden="false" customHeight="false" outlineLevel="0" collapsed="false">
      <c r="A318" s="19"/>
      <c r="B318" s="19"/>
    </row>
    <row r="319" customFormat="false" ht="15" hidden="false" customHeight="false" outlineLevel="0" collapsed="false">
      <c r="A319" s="19"/>
      <c r="B319" s="19"/>
    </row>
    <row r="320" customFormat="false" ht="15" hidden="false" customHeight="false" outlineLevel="0" collapsed="false">
      <c r="A320" s="19"/>
      <c r="B320" s="19"/>
    </row>
    <row r="321" customFormat="false" ht="15" hidden="false" customHeight="false" outlineLevel="0" collapsed="false">
      <c r="A321" s="19"/>
      <c r="B321" s="19"/>
    </row>
    <row r="322" customFormat="false" ht="15" hidden="false" customHeight="false" outlineLevel="0" collapsed="false">
      <c r="A322" s="19"/>
      <c r="B322" s="19"/>
    </row>
    <row r="323" customFormat="false" ht="15" hidden="false" customHeight="false" outlineLevel="0" collapsed="false">
      <c r="A323" s="19"/>
      <c r="B323" s="19"/>
    </row>
    <row r="324" customFormat="false" ht="15" hidden="false" customHeight="false" outlineLevel="0" collapsed="false">
      <c r="A324" s="19"/>
      <c r="B324" s="19"/>
    </row>
    <row r="325" customFormat="false" ht="15" hidden="false" customHeight="false" outlineLevel="0" collapsed="false">
      <c r="A325" s="19"/>
      <c r="B325" s="19"/>
    </row>
    <row r="326" customFormat="false" ht="15" hidden="false" customHeight="false" outlineLevel="0" collapsed="false">
      <c r="A326" s="19"/>
      <c r="B326" s="19"/>
    </row>
    <row r="327" customFormat="false" ht="15" hidden="false" customHeight="false" outlineLevel="0" collapsed="false">
      <c r="A327" s="19"/>
      <c r="B327" s="19"/>
    </row>
    <row r="328" customFormat="false" ht="15" hidden="false" customHeight="false" outlineLevel="0" collapsed="false">
      <c r="A328" s="19"/>
      <c r="B328" s="19"/>
    </row>
    <row r="329" customFormat="false" ht="15" hidden="false" customHeight="false" outlineLevel="0" collapsed="false">
      <c r="A329" s="19"/>
      <c r="B329" s="19"/>
    </row>
    <row r="330" customFormat="false" ht="15" hidden="false" customHeight="false" outlineLevel="0" collapsed="false">
      <c r="A330" s="19"/>
      <c r="B330" s="19"/>
    </row>
    <row r="331" customFormat="false" ht="15" hidden="false" customHeight="false" outlineLevel="0" collapsed="false">
      <c r="A331" s="19"/>
      <c r="B331" s="19"/>
    </row>
    <row r="332" customFormat="false" ht="15" hidden="false" customHeight="false" outlineLevel="0" collapsed="false">
      <c r="A332" s="19"/>
      <c r="B332" s="19"/>
    </row>
    <row r="333" customFormat="false" ht="15" hidden="false" customHeight="false" outlineLevel="0" collapsed="false">
      <c r="A333" s="19"/>
      <c r="B333" s="19"/>
    </row>
    <row r="334" customFormat="false" ht="15" hidden="false" customHeight="false" outlineLevel="0" collapsed="false">
      <c r="A334" s="19"/>
      <c r="B334" s="19"/>
    </row>
    <row r="335" customFormat="false" ht="15" hidden="false" customHeight="false" outlineLevel="0" collapsed="false">
      <c r="A335" s="19"/>
      <c r="B335" s="19"/>
    </row>
    <row r="336" customFormat="false" ht="15" hidden="false" customHeight="false" outlineLevel="0" collapsed="false">
      <c r="A336" s="19"/>
      <c r="B336" s="19"/>
    </row>
    <row r="337" customFormat="false" ht="15" hidden="false" customHeight="false" outlineLevel="0" collapsed="false">
      <c r="A337" s="19"/>
      <c r="B337" s="19"/>
    </row>
    <row r="338" customFormat="false" ht="15" hidden="false" customHeight="false" outlineLevel="0" collapsed="false">
      <c r="A338" s="19"/>
      <c r="B338" s="19"/>
    </row>
    <row r="339" customFormat="false" ht="15" hidden="false" customHeight="false" outlineLevel="0" collapsed="false">
      <c r="A339" s="19"/>
      <c r="B339" s="19"/>
    </row>
    <row r="340" customFormat="false" ht="15" hidden="false" customHeight="false" outlineLevel="0" collapsed="false">
      <c r="A340" s="19"/>
      <c r="B340" s="19"/>
    </row>
    <row r="341" customFormat="false" ht="15" hidden="false" customHeight="false" outlineLevel="0" collapsed="false">
      <c r="A341" s="19"/>
      <c r="B341" s="19"/>
    </row>
    <row r="342" customFormat="false" ht="15" hidden="false" customHeight="false" outlineLevel="0" collapsed="false">
      <c r="A342" s="19"/>
      <c r="B342" s="19"/>
    </row>
    <row r="343" customFormat="false" ht="15" hidden="false" customHeight="false" outlineLevel="0" collapsed="false">
      <c r="A343" s="19"/>
      <c r="B343" s="19"/>
    </row>
    <row r="344" customFormat="false" ht="15" hidden="false" customHeight="false" outlineLevel="0" collapsed="false">
      <c r="A344" s="19"/>
      <c r="B344" s="19"/>
    </row>
    <row r="345" customFormat="false" ht="15" hidden="false" customHeight="false" outlineLevel="0" collapsed="false">
      <c r="A345" s="19"/>
      <c r="B345" s="19"/>
    </row>
    <row r="346" customFormat="false" ht="15" hidden="false" customHeight="false" outlineLevel="0" collapsed="false">
      <c r="A346" s="19"/>
      <c r="B346" s="19"/>
    </row>
    <row r="347" customFormat="false" ht="15" hidden="false" customHeight="false" outlineLevel="0" collapsed="false">
      <c r="A347" s="19"/>
      <c r="B347" s="19"/>
    </row>
    <row r="348" customFormat="false" ht="15" hidden="false" customHeight="false" outlineLevel="0" collapsed="false">
      <c r="A348" s="19"/>
      <c r="B348" s="19"/>
    </row>
    <row r="349" customFormat="false" ht="15" hidden="false" customHeight="false" outlineLevel="0" collapsed="false">
      <c r="A349" s="19"/>
      <c r="B349" s="19"/>
    </row>
    <row r="350" customFormat="false" ht="15" hidden="false" customHeight="false" outlineLevel="0" collapsed="false">
      <c r="A350" s="19"/>
      <c r="B350" s="19"/>
    </row>
    <row r="351" customFormat="false" ht="15" hidden="false" customHeight="false" outlineLevel="0" collapsed="false">
      <c r="A351" s="19"/>
      <c r="B351" s="19"/>
    </row>
    <row r="352" customFormat="false" ht="15" hidden="false" customHeight="false" outlineLevel="0" collapsed="false">
      <c r="A352" s="19"/>
      <c r="B352" s="19"/>
    </row>
    <row r="353" customFormat="false" ht="15" hidden="false" customHeight="false" outlineLevel="0" collapsed="false">
      <c r="A353" s="19"/>
      <c r="B353" s="19"/>
    </row>
    <row r="354" customFormat="false" ht="15" hidden="false" customHeight="false" outlineLevel="0" collapsed="false">
      <c r="A354" s="19"/>
      <c r="B354" s="19"/>
    </row>
    <row r="355" customFormat="false" ht="15" hidden="false" customHeight="false" outlineLevel="0" collapsed="false">
      <c r="A355" s="19"/>
      <c r="B355" s="19"/>
    </row>
    <row r="356" customFormat="false" ht="15" hidden="false" customHeight="false" outlineLevel="0" collapsed="false">
      <c r="A356" s="19"/>
      <c r="B356" s="19"/>
    </row>
    <row r="357" customFormat="false" ht="15" hidden="false" customHeight="false" outlineLevel="0" collapsed="false">
      <c r="A357" s="19"/>
      <c r="B357" s="19"/>
    </row>
    <row r="358" customFormat="false" ht="15" hidden="false" customHeight="false" outlineLevel="0" collapsed="false">
      <c r="A358" s="19"/>
      <c r="B358" s="19"/>
    </row>
    <row r="359" customFormat="false" ht="15" hidden="false" customHeight="false" outlineLevel="0" collapsed="false">
      <c r="A359" s="19"/>
      <c r="B359" s="19"/>
    </row>
    <row r="360" customFormat="false" ht="15" hidden="false" customHeight="false" outlineLevel="0" collapsed="false">
      <c r="A360" s="19"/>
      <c r="B360" s="19"/>
    </row>
    <row r="361" customFormat="false" ht="15" hidden="false" customHeight="false" outlineLevel="0" collapsed="false">
      <c r="A361" s="19"/>
      <c r="B361" s="19"/>
    </row>
    <row r="362" customFormat="false" ht="15" hidden="false" customHeight="false" outlineLevel="0" collapsed="false">
      <c r="A362" s="19"/>
      <c r="B362" s="19"/>
    </row>
    <row r="363" customFormat="false" ht="15" hidden="false" customHeight="false" outlineLevel="0" collapsed="false">
      <c r="A363" s="19"/>
      <c r="B363" s="19"/>
    </row>
    <row r="364" customFormat="false" ht="15" hidden="false" customHeight="false" outlineLevel="0" collapsed="false">
      <c r="A364" s="19"/>
      <c r="B364" s="19"/>
    </row>
    <row r="365" customFormat="false" ht="15" hidden="false" customHeight="false" outlineLevel="0" collapsed="false">
      <c r="A365" s="19"/>
      <c r="B365" s="19"/>
    </row>
    <row r="366" customFormat="false" ht="15" hidden="false" customHeight="false" outlineLevel="0" collapsed="false">
      <c r="A366" s="19"/>
      <c r="B366" s="19"/>
    </row>
    <row r="367" customFormat="false" ht="15" hidden="false" customHeight="false" outlineLevel="0" collapsed="false">
      <c r="A367" s="19"/>
      <c r="B367" s="19"/>
    </row>
    <row r="368" customFormat="false" ht="15" hidden="false" customHeight="false" outlineLevel="0" collapsed="false">
      <c r="A368" s="19"/>
      <c r="B368" s="19"/>
    </row>
    <row r="369" customFormat="false" ht="15" hidden="false" customHeight="false" outlineLevel="0" collapsed="false">
      <c r="A369" s="19"/>
      <c r="B369" s="19"/>
    </row>
    <row r="370" customFormat="false" ht="15" hidden="false" customHeight="false" outlineLevel="0" collapsed="false">
      <c r="A370" s="19"/>
      <c r="B370" s="19"/>
    </row>
    <row r="371" customFormat="false" ht="15" hidden="false" customHeight="false" outlineLevel="0" collapsed="false">
      <c r="A371" s="19"/>
      <c r="B371" s="19"/>
    </row>
    <row r="372" customFormat="false" ht="15" hidden="false" customHeight="false" outlineLevel="0" collapsed="false">
      <c r="A372" s="19"/>
      <c r="B372" s="19"/>
    </row>
    <row r="373" customFormat="false" ht="15" hidden="false" customHeight="false" outlineLevel="0" collapsed="false">
      <c r="A373" s="19"/>
      <c r="B373" s="19"/>
    </row>
    <row r="374" customFormat="false" ht="15" hidden="false" customHeight="false" outlineLevel="0" collapsed="false">
      <c r="A374" s="19"/>
      <c r="B374" s="19"/>
    </row>
    <row r="375" customFormat="false" ht="15" hidden="false" customHeight="false" outlineLevel="0" collapsed="false">
      <c r="A375" s="19"/>
      <c r="B375" s="19"/>
    </row>
    <row r="376" customFormat="false" ht="15" hidden="false" customHeight="false" outlineLevel="0" collapsed="false">
      <c r="A376" s="19"/>
      <c r="B376" s="19"/>
    </row>
    <row r="377" customFormat="false" ht="15" hidden="false" customHeight="false" outlineLevel="0" collapsed="false">
      <c r="A377" s="19"/>
      <c r="B377" s="19"/>
    </row>
    <row r="378" customFormat="false" ht="15" hidden="false" customHeight="false" outlineLevel="0" collapsed="false">
      <c r="A378" s="19"/>
      <c r="B378" s="19"/>
    </row>
    <row r="379" customFormat="false" ht="15" hidden="false" customHeight="false" outlineLevel="0" collapsed="false">
      <c r="A379" s="19"/>
      <c r="B379" s="19"/>
    </row>
    <row r="380" customFormat="false" ht="15" hidden="false" customHeight="false" outlineLevel="0" collapsed="false">
      <c r="A380" s="19"/>
      <c r="B380" s="19"/>
    </row>
    <row r="381" customFormat="false" ht="15" hidden="false" customHeight="false" outlineLevel="0" collapsed="false">
      <c r="A381" s="19"/>
      <c r="B381" s="19"/>
    </row>
    <row r="382" customFormat="false" ht="15" hidden="false" customHeight="false" outlineLevel="0" collapsed="false">
      <c r="A382" s="19"/>
      <c r="B382" s="19"/>
    </row>
    <row r="383" customFormat="false" ht="15" hidden="false" customHeight="false" outlineLevel="0" collapsed="false">
      <c r="A383" s="19"/>
      <c r="B383" s="19"/>
    </row>
    <row r="384" customFormat="false" ht="15" hidden="false" customHeight="false" outlineLevel="0" collapsed="false">
      <c r="A384" s="19"/>
      <c r="B384" s="19"/>
    </row>
    <row r="385" customFormat="false" ht="15" hidden="false" customHeight="false" outlineLevel="0" collapsed="false">
      <c r="A385" s="19"/>
      <c r="B385" s="19"/>
    </row>
    <row r="386" customFormat="false" ht="15" hidden="false" customHeight="false" outlineLevel="0" collapsed="false">
      <c r="A386" s="19"/>
      <c r="B386" s="19"/>
    </row>
    <row r="387" customFormat="false" ht="15" hidden="false" customHeight="false" outlineLevel="0" collapsed="false">
      <c r="A387" s="19"/>
      <c r="B387" s="19"/>
    </row>
    <row r="388" customFormat="false" ht="15" hidden="false" customHeight="false" outlineLevel="0" collapsed="false">
      <c r="A388" s="19"/>
      <c r="B388" s="19"/>
    </row>
    <row r="389" customFormat="false" ht="15" hidden="false" customHeight="false" outlineLevel="0" collapsed="false">
      <c r="A389" s="19"/>
      <c r="B389" s="19"/>
    </row>
    <row r="390" customFormat="false" ht="15" hidden="false" customHeight="false" outlineLevel="0" collapsed="false">
      <c r="A390" s="19"/>
      <c r="B390" s="19"/>
    </row>
    <row r="391" customFormat="false" ht="15" hidden="false" customHeight="false" outlineLevel="0" collapsed="false">
      <c r="A391" s="19"/>
      <c r="B391" s="19"/>
    </row>
    <row r="392" customFormat="false" ht="15" hidden="false" customHeight="false" outlineLevel="0" collapsed="false">
      <c r="A392" s="19"/>
      <c r="B392" s="19"/>
    </row>
    <row r="393" customFormat="false" ht="15" hidden="false" customHeight="false" outlineLevel="0" collapsed="false">
      <c r="A393" s="19"/>
      <c r="B393" s="19"/>
    </row>
    <row r="394" customFormat="false" ht="15" hidden="false" customHeight="false" outlineLevel="0" collapsed="false">
      <c r="A394" s="19"/>
      <c r="B394" s="19"/>
    </row>
    <row r="395" customFormat="false" ht="15" hidden="false" customHeight="false" outlineLevel="0" collapsed="false">
      <c r="A395" s="19"/>
      <c r="B395" s="19"/>
    </row>
    <row r="396" customFormat="false" ht="15" hidden="false" customHeight="false" outlineLevel="0" collapsed="false">
      <c r="A396" s="19"/>
      <c r="B396" s="19"/>
    </row>
    <row r="397" customFormat="false" ht="15" hidden="false" customHeight="false" outlineLevel="0" collapsed="false">
      <c r="A397" s="19"/>
      <c r="B397" s="19"/>
    </row>
    <row r="398" customFormat="false" ht="15" hidden="false" customHeight="false" outlineLevel="0" collapsed="false">
      <c r="A398" s="19"/>
      <c r="B398" s="19"/>
    </row>
    <row r="399" customFormat="false" ht="15" hidden="false" customHeight="false" outlineLevel="0" collapsed="false">
      <c r="A399" s="19"/>
      <c r="B399" s="19"/>
    </row>
    <row r="400" customFormat="false" ht="15" hidden="false" customHeight="false" outlineLevel="0" collapsed="false">
      <c r="A400" s="19"/>
      <c r="B400" s="19"/>
    </row>
    <row r="401" customFormat="false" ht="15" hidden="false" customHeight="false" outlineLevel="0" collapsed="false">
      <c r="A401" s="19"/>
      <c r="B401" s="19"/>
    </row>
    <row r="402" customFormat="false" ht="15" hidden="false" customHeight="false" outlineLevel="0" collapsed="false">
      <c r="A402" s="19"/>
      <c r="B402" s="19"/>
    </row>
    <row r="403" customFormat="false" ht="15" hidden="false" customHeight="false" outlineLevel="0" collapsed="false">
      <c r="A403" s="19"/>
      <c r="B403" s="19"/>
    </row>
    <row r="404" customFormat="false" ht="15" hidden="false" customHeight="false" outlineLevel="0" collapsed="false">
      <c r="A404" s="19"/>
      <c r="B404" s="19"/>
    </row>
    <row r="405" customFormat="false" ht="15" hidden="false" customHeight="false" outlineLevel="0" collapsed="false">
      <c r="A405" s="19"/>
      <c r="B405" s="19"/>
    </row>
    <row r="406" customFormat="false" ht="15" hidden="false" customHeight="false" outlineLevel="0" collapsed="false">
      <c r="A406" s="19"/>
      <c r="B406" s="19"/>
    </row>
    <row r="407" customFormat="false" ht="15" hidden="false" customHeight="false" outlineLevel="0" collapsed="false">
      <c r="A407" s="19"/>
      <c r="B407" s="19"/>
    </row>
    <row r="408" customFormat="false" ht="15" hidden="false" customHeight="false" outlineLevel="0" collapsed="false">
      <c r="A408" s="19"/>
      <c r="B408" s="19"/>
    </row>
    <row r="409" customFormat="false" ht="15" hidden="false" customHeight="false" outlineLevel="0" collapsed="false">
      <c r="A409" s="19"/>
      <c r="B409" s="19"/>
    </row>
    <row r="410" customFormat="false" ht="15" hidden="false" customHeight="false" outlineLevel="0" collapsed="false">
      <c r="A410" s="19"/>
      <c r="B410" s="19"/>
    </row>
    <row r="411" customFormat="false" ht="15" hidden="false" customHeight="false" outlineLevel="0" collapsed="false">
      <c r="A411" s="19"/>
      <c r="B411" s="19"/>
    </row>
    <row r="412" customFormat="false" ht="15" hidden="false" customHeight="false" outlineLevel="0" collapsed="false">
      <c r="A412" s="19"/>
      <c r="B412" s="19"/>
    </row>
    <row r="413" customFormat="false" ht="15" hidden="false" customHeight="false" outlineLevel="0" collapsed="false">
      <c r="A413" s="19"/>
      <c r="B413" s="19"/>
    </row>
    <row r="414" customFormat="false" ht="15" hidden="false" customHeight="false" outlineLevel="0" collapsed="false">
      <c r="A414" s="19"/>
      <c r="B414" s="19"/>
    </row>
    <row r="415" customFormat="false" ht="15" hidden="false" customHeight="false" outlineLevel="0" collapsed="false">
      <c r="A415" s="19"/>
      <c r="B415" s="19"/>
    </row>
    <row r="416" customFormat="false" ht="15" hidden="false" customHeight="false" outlineLevel="0" collapsed="false">
      <c r="A416" s="19"/>
      <c r="B416" s="19"/>
    </row>
    <row r="417" customFormat="false" ht="15" hidden="false" customHeight="false" outlineLevel="0" collapsed="false">
      <c r="A417" s="19"/>
      <c r="B417" s="19"/>
    </row>
    <row r="418" customFormat="false" ht="15" hidden="false" customHeight="false" outlineLevel="0" collapsed="false">
      <c r="A418" s="19"/>
      <c r="B418" s="19"/>
    </row>
    <row r="419" customFormat="false" ht="15" hidden="false" customHeight="false" outlineLevel="0" collapsed="false">
      <c r="A419" s="19"/>
      <c r="B419" s="19"/>
    </row>
    <row r="420" customFormat="false" ht="15" hidden="false" customHeight="false" outlineLevel="0" collapsed="false">
      <c r="A420" s="19"/>
      <c r="B420" s="19"/>
    </row>
    <row r="421" customFormat="false" ht="15" hidden="false" customHeight="false" outlineLevel="0" collapsed="false">
      <c r="A421" s="19"/>
      <c r="B421" s="19"/>
    </row>
    <row r="422" customFormat="false" ht="15" hidden="false" customHeight="false" outlineLevel="0" collapsed="false">
      <c r="A422" s="19"/>
      <c r="B422" s="19"/>
    </row>
    <row r="423" customFormat="false" ht="15" hidden="false" customHeight="false" outlineLevel="0" collapsed="false">
      <c r="A423" s="19"/>
      <c r="B423" s="19"/>
    </row>
    <row r="424" customFormat="false" ht="15" hidden="false" customHeight="false" outlineLevel="0" collapsed="false">
      <c r="A424" s="19"/>
      <c r="B424" s="19"/>
    </row>
    <row r="425" customFormat="false" ht="15" hidden="false" customHeight="false" outlineLevel="0" collapsed="false">
      <c r="A425" s="19"/>
      <c r="B425" s="19"/>
    </row>
    <row r="426" customFormat="false" ht="15" hidden="false" customHeight="false" outlineLevel="0" collapsed="false">
      <c r="A426" s="19"/>
      <c r="B426" s="19"/>
    </row>
    <row r="427" customFormat="false" ht="15" hidden="false" customHeight="false" outlineLevel="0" collapsed="false">
      <c r="A427" s="19"/>
      <c r="B427" s="19"/>
    </row>
    <row r="428" customFormat="false" ht="15" hidden="false" customHeight="false" outlineLevel="0" collapsed="false">
      <c r="A428" s="19"/>
      <c r="B428" s="19"/>
    </row>
    <row r="429" customFormat="false" ht="15" hidden="false" customHeight="false" outlineLevel="0" collapsed="false">
      <c r="A429" s="19"/>
      <c r="B429" s="19"/>
    </row>
    <row r="430" customFormat="false" ht="15" hidden="false" customHeight="false" outlineLevel="0" collapsed="false">
      <c r="A430" s="19"/>
      <c r="B430" s="19"/>
    </row>
    <row r="431" customFormat="false" ht="15" hidden="false" customHeight="false" outlineLevel="0" collapsed="false">
      <c r="A431" s="19"/>
      <c r="B431" s="19"/>
    </row>
    <row r="432" customFormat="false" ht="15" hidden="false" customHeight="false" outlineLevel="0" collapsed="false">
      <c r="A432" s="19"/>
      <c r="B432" s="19"/>
    </row>
    <row r="433" customFormat="false" ht="15" hidden="false" customHeight="false" outlineLevel="0" collapsed="false">
      <c r="A433" s="19"/>
      <c r="B433" s="19"/>
    </row>
    <row r="434" customFormat="false" ht="15" hidden="false" customHeight="false" outlineLevel="0" collapsed="false">
      <c r="A434" s="19"/>
      <c r="B434" s="19"/>
    </row>
    <row r="435" customFormat="false" ht="15" hidden="false" customHeight="false" outlineLevel="0" collapsed="false">
      <c r="A435" s="19"/>
      <c r="B435" s="19"/>
    </row>
    <row r="436" customFormat="false" ht="15" hidden="false" customHeight="false" outlineLevel="0" collapsed="false">
      <c r="A436" s="19"/>
      <c r="B436" s="19"/>
    </row>
    <row r="437" customFormat="false" ht="15" hidden="false" customHeight="false" outlineLevel="0" collapsed="false">
      <c r="A437" s="19"/>
      <c r="B437" s="19"/>
    </row>
    <row r="438" customFormat="false" ht="15" hidden="false" customHeight="false" outlineLevel="0" collapsed="false">
      <c r="A438" s="19"/>
      <c r="B438" s="19"/>
    </row>
    <row r="439" customFormat="false" ht="15" hidden="false" customHeight="false" outlineLevel="0" collapsed="false">
      <c r="A439" s="19"/>
      <c r="B439" s="19"/>
    </row>
    <row r="440" customFormat="false" ht="15" hidden="false" customHeight="false" outlineLevel="0" collapsed="false">
      <c r="A440" s="19"/>
      <c r="B440" s="19"/>
    </row>
    <row r="441" customFormat="false" ht="15" hidden="false" customHeight="false" outlineLevel="0" collapsed="false">
      <c r="A441" s="19"/>
      <c r="B441" s="19"/>
    </row>
    <row r="442" customFormat="false" ht="15" hidden="false" customHeight="false" outlineLevel="0" collapsed="false">
      <c r="A442" s="19"/>
      <c r="B442" s="19"/>
    </row>
    <row r="443" customFormat="false" ht="15" hidden="false" customHeight="false" outlineLevel="0" collapsed="false">
      <c r="A443" s="19"/>
      <c r="B443" s="19"/>
    </row>
    <row r="444" customFormat="false" ht="15" hidden="false" customHeight="false" outlineLevel="0" collapsed="false">
      <c r="A444" s="19"/>
      <c r="B444" s="19"/>
    </row>
    <row r="445" customFormat="false" ht="15" hidden="false" customHeight="false" outlineLevel="0" collapsed="false">
      <c r="A445" s="19"/>
      <c r="B445" s="19"/>
    </row>
    <row r="446" customFormat="false" ht="15" hidden="false" customHeight="false" outlineLevel="0" collapsed="false">
      <c r="A446" s="19"/>
      <c r="B446" s="19"/>
    </row>
    <row r="447" customFormat="false" ht="15" hidden="false" customHeight="false" outlineLevel="0" collapsed="false">
      <c r="A447" s="19"/>
      <c r="B447" s="19"/>
    </row>
    <row r="448" customFormat="false" ht="15" hidden="false" customHeight="false" outlineLevel="0" collapsed="false">
      <c r="A448" s="19"/>
      <c r="B448" s="19"/>
    </row>
    <row r="449" customFormat="false" ht="15" hidden="false" customHeight="false" outlineLevel="0" collapsed="false">
      <c r="A449" s="19"/>
      <c r="B449" s="19"/>
    </row>
    <row r="450" customFormat="false" ht="15" hidden="false" customHeight="false" outlineLevel="0" collapsed="false">
      <c r="A450" s="19"/>
      <c r="B450" s="19"/>
    </row>
    <row r="451" customFormat="false" ht="15" hidden="false" customHeight="false" outlineLevel="0" collapsed="false">
      <c r="A451" s="19"/>
      <c r="B451" s="19"/>
    </row>
    <row r="452" customFormat="false" ht="15" hidden="false" customHeight="false" outlineLevel="0" collapsed="false">
      <c r="A452" s="19"/>
      <c r="B452" s="19"/>
    </row>
    <row r="453" customFormat="false" ht="15" hidden="false" customHeight="false" outlineLevel="0" collapsed="false">
      <c r="A453" s="19"/>
      <c r="B453" s="19"/>
    </row>
    <row r="454" customFormat="false" ht="15" hidden="false" customHeight="false" outlineLevel="0" collapsed="false">
      <c r="A454" s="19"/>
      <c r="B454" s="19"/>
    </row>
    <row r="455" customFormat="false" ht="15" hidden="false" customHeight="false" outlineLevel="0" collapsed="false">
      <c r="A455" s="19"/>
      <c r="B455" s="19"/>
    </row>
    <row r="456" customFormat="false" ht="15" hidden="false" customHeight="false" outlineLevel="0" collapsed="false">
      <c r="A456" s="19"/>
      <c r="B456" s="19"/>
    </row>
    <row r="457" customFormat="false" ht="15" hidden="false" customHeight="false" outlineLevel="0" collapsed="false">
      <c r="A457" s="19"/>
      <c r="B457" s="19"/>
    </row>
    <row r="458" customFormat="false" ht="15" hidden="false" customHeight="false" outlineLevel="0" collapsed="false">
      <c r="A458" s="19"/>
      <c r="B458" s="19"/>
    </row>
    <row r="459" customFormat="false" ht="15" hidden="false" customHeight="false" outlineLevel="0" collapsed="false">
      <c r="A459" s="19"/>
      <c r="B459" s="19"/>
    </row>
    <row r="460" customFormat="false" ht="15" hidden="false" customHeight="false" outlineLevel="0" collapsed="false">
      <c r="A460" s="19"/>
      <c r="B460" s="19"/>
    </row>
    <row r="461" customFormat="false" ht="15" hidden="false" customHeight="false" outlineLevel="0" collapsed="false">
      <c r="A461" s="19"/>
      <c r="B461" s="19"/>
    </row>
    <row r="462" customFormat="false" ht="15" hidden="false" customHeight="false" outlineLevel="0" collapsed="false">
      <c r="A462" s="19"/>
      <c r="B462" s="19"/>
    </row>
    <row r="463" customFormat="false" ht="15" hidden="false" customHeight="false" outlineLevel="0" collapsed="false">
      <c r="A463" s="19"/>
      <c r="B463" s="19"/>
    </row>
    <row r="464" customFormat="false" ht="15" hidden="false" customHeight="false" outlineLevel="0" collapsed="false">
      <c r="A464" s="19"/>
      <c r="B464" s="19"/>
    </row>
    <row r="465" customFormat="false" ht="15" hidden="false" customHeight="false" outlineLevel="0" collapsed="false">
      <c r="A465" s="19"/>
      <c r="B465" s="19"/>
    </row>
    <row r="466" customFormat="false" ht="15" hidden="false" customHeight="false" outlineLevel="0" collapsed="false">
      <c r="A466" s="19"/>
      <c r="B466" s="19"/>
    </row>
    <row r="467" customFormat="false" ht="15" hidden="false" customHeight="false" outlineLevel="0" collapsed="false">
      <c r="A467" s="19"/>
      <c r="B467" s="19"/>
    </row>
    <row r="468" customFormat="false" ht="15" hidden="false" customHeight="false" outlineLevel="0" collapsed="false">
      <c r="A468" s="19"/>
      <c r="B468" s="19"/>
    </row>
    <row r="469" customFormat="false" ht="15" hidden="false" customHeight="false" outlineLevel="0" collapsed="false">
      <c r="A469" s="19"/>
      <c r="B469" s="19"/>
    </row>
    <row r="470" customFormat="false" ht="15" hidden="false" customHeight="false" outlineLevel="0" collapsed="false">
      <c r="A470" s="19"/>
      <c r="B470" s="19"/>
    </row>
    <row r="471" customFormat="false" ht="15" hidden="false" customHeight="false" outlineLevel="0" collapsed="false">
      <c r="A471" s="19"/>
      <c r="B471" s="19"/>
    </row>
    <row r="472" customFormat="false" ht="15" hidden="false" customHeight="false" outlineLevel="0" collapsed="false">
      <c r="A472" s="19"/>
      <c r="B472" s="19"/>
    </row>
    <row r="473" customFormat="false" ht="15" hidden="false" customHeight="false" outlineLevel="0" collapsed="false">
      <c r="A473" s="19"/>
      <c r="B473" s="19"/>
    </row>
    <row r="474" customFormat="false" ht="15" hidden="false" customHeight="false" outlineLevel="0" collapsed="false">
      <c r="A474" s="19"/>
      <c r="B474" s="19"/>
    </row>
    <row r="475" customFormat="false" ht="15" hidden="false" customHeight="false" outlineLevel="0" collapsed="false">
      <c r="A475" s="19"/>
      <c r="B475" s="19"/>
    </row>
    <row r="476" customFormat="false" ht="15" hidden="false" customHeight="false" outlineLevel="0" collapsed="false">
      <c r="A476" s="19"/>
      <c r="B476" s="19"/>
    </row>
    <row r="477" customFormat="false" ht="15" hidden="false" customHeight="false" outlineLevel="0" collapsed="false">
      <c r="A477" s="19"/>
      <c r="B477" s="19"/>
    </row>
    <row r="478" customFormat="false" ht="15" hidden="false" customHeight="false" outlineLevel="0" collapsed="false">
      <c r="A478" s="19"/>
      <c r="B478" s="19"/>
    </row>
    <row r="479" customFormat="false" ht="15" hidden="false" customHeight="false" outlineLevel="0" collapsed="false">
      <c r="A479" s="19"/>
      <c r="B479" s="19"/>
    </row>
    <row r="480" customFormat="false" ht="15" hidden="false" customHeight="false" outlineLevel="0" collapsed="false">
      <c r="A480" s="19"/>
      <c r="B480" s="19"/>
    </row>
    <row r="481" customFormat="false" ht="15" hidden="false" customHeight="false" outlineLevel="0" collapsed="false">
      <c r="A481" s="19"/>
      <c r="B481" s="19"/>
    </row>
    <row r="482" customFormat="false" ht="15" hidden="false" customHeight="false" outlineLevel="0" collapsed="false">
      <c r="A482" s="19"/>
      <c r="B482" s="19"/>
    </row>
    <row r="483" customFormat="false" ht="15" hidden="false" customHeight="false" outlineLevel="0" collapsed="false">
      <c r="A483" s="19"/>
      <c r="B483" s="19"/>
    </row>
    <row r="484" customFormat="false" ht="15" hidden="false" customHeight="false" outlineLevel="0" collapsed="false">
      <c r="A484" s="19"/>
      <c r="B484" s="19"/>
    </row>
    <row r="485" customFormat="false" ht="15" hidden="false" customHeight="false" outlineLevel="0" collapsed="false">
      <c r="A485" s="19"/>
      <c r="B485" s="19"/>
    </row>
    <row r="486" customFormat="false" ht="15" hidden="false" customHeight="false" outlineLevel="0" collapsed="false">
      <c r="A486" s="19"/>
      <c r="B486" s="19"/>
    </row>
    <row r="487" customFormat="false" ht="15" hidden="false" customHeight="false" outlineLevel="0" collapsed="false">
      <c r="A487" s="19"/>
      <c r="B487" s="19"/>
    </row>
    <row r="488" customFormat="false" ht="15" hidden="false" customHeight="false" outlineLevel="0" collapsed="false">
      <c r="A488" s="19"/>
      <c r="B488" s="19"/>
    </row>
    <row r="489" customFormat="false" ht="15" hidden="false" customHeight="false" outlineLevel="0" collapsed="false">
      <c r="A489" s="19"/>
      <c r="B489" s="19"/>
    </row>
    <row r="490" customFormat="false" ht="15" hidden="false" customHeight="false" outlineLevel="0" collapsed="false">
      <c r="A490" s="19"/>
      <c r="B490" s="19"/>
    </row>
    <row r="491" customFormat="false" ht="15" hidden="false" customHeight="false" outlineLevel="0" collapsed="false">
      <c r="A491" s="19"/>
      <c r="B491" s="19"/>
    </row>
    <row r="492" customFormat="false" ht="15" hidden="false" customHeight="false" outlineLevel="0" collapsed="false">
      <c r="A492" s="19"/>
      <c r="B492" s="19"/>
    </row>
    <row r="493" customFormat="false" ht="15" hidden="false" customHeight="false" outlineLevel="0" collapsed="false">
      <c r="A493" s="19"/>
      <c r="B493" s="19"/>
    </row>
    <row r="494" customFormat="false" ht="15" hidden="false" customHeight="false" outlineLevel="0" collapsed="false">
      <c r="A494" s="19"/>
      <c r="B494" s="19"/>
    </row>
    <row r="495" customFormat="false" ht="15" hidden="false" customHeight="false" outlineLevel="0" collapsed="false">
      <c r="A495" s="19"/>
      <c r="B495" s="19"/>
    </row>
    <row r="496" customFormat="false" ht="15" hidden="false" customHeight="false" outlineLevel="0" collapsed="false">
      <c r="A496" s="19"/>
      <c r="B496" s="19"/>
    </row>
    <row r="497" customFormat="false" ht="15" hidden="false" customHeight="false" outlineLevel="0" collapsed="false">
      <c r="A497" s="19"/>
      <c r="B497" s="19"/>
    </row>
    <row r="498" customFormat="false" ht="15" hidden="false" customHeight="false" outlineLevel="0" collapsed="false">
      <c r="A498" s="19"/>
      <c r="B498" s="19"/>
    </row>
    <row r="499" customFormat="false" ht="15" hidden="false" customHeight="false" outlineLevel="0" collapsed="false">
      <c r="A499" s="19"/>
      <c r="B499" s="19"/>
    </row>
    <row r="500" customFormat="false" ht="15" hidden="false" customHeight="false" outlineLevel="0" collapsed="false">
      <c r="A500" s="19"/>
      <c r="B500" s="19"/>
    </row>
    <row r="501" customFormat="false" ht="15" hidden="false" customHeight="false" outlineLevel="0" collapsed="false">
      <c r="A501" s="19"/>
      <c r="B501" s="19"/>
    </row>
    <row r="502" customFormat="false" ht="15" hidden="false" customHeight="false" outlineLevel="0" collapsed="false">
      <c r="A502" s="19"/>
      <c r="B502" s="19"/>
    </row>
    <row r="503" customFormat="false" ht="15" hidden="false" customHeight="false" outlineLevel="0" collapsed="false">
      <c r="A503" s="19"/>
      <c r="B503" s="19"/>
    </row>
    <row r="504" customFormat="false" ht="15" hidden="false" customHeight="false" outlineLevel="0" collapsed="false">
      <c r="A504" s="19"/>
      <c r="B504" s="19"/>
    </row>
    <row r="505" customFormat="false" ht="15" hidden="false" customHeight="false" outlineLevel="0" collapsed="false">
      <c r="A505" s="19"/>
      <c r="B505" s="19"/>
    </row>
    <row r="506" customFormat="false" ht="15" hidden="false" customHeight="false" outlineLevel="0" collapsed="false">
      <c r="A506" s="19"/>
      <c r="B506" s="19"/>
    </row>
    <row r="507" customFormat="false" ht="15" hidden="false" customHeight="false" outlineLevel="0" collapsed="false">
      <c r="A507" s="19"/>
      <c r="B507" s="19"/>
    </row>
  </sheetData>
  <mergeCells count="1">
    <mergeCell ref="F47:H50"/>
  </mergeCells>
  <conditionalFormatting sqref="G31">
    <cfRule type="expression" priority="2" aboveAverage="0" equalAverage="0" bottom="0" percent="0" rank="0" text="" dxfId="0">
      <formula>LEFT(G31,6)="Reject"</formula>
    </cfRule>
    <cfRule type="expression" priority="3" aboveAverage="0" equalAverage="0" bottom="0" percent="0" rank="0" text="" dxfId="1">
      <formula>LEFT(G31,4)="Fail"</formula>
    </cfRule>
  </conditionalFormatting>
  <conditionalFormatting sqref="G40">
    <cfRule type="expression" priority="4" aboveAverage="0" equalAverage="0" bottom="0" percent="0" rank="0" text="" dxfId="0">
      <formula>LEFT(G40,6)="Reject"</formula>
    </cfRule>
    <cfRule type="expression" priority="5" aboveAverage="0" equalAverage="0" bottom="0" percent="0" rank="0" text="" dxfId="1">
      <formula>LEFT(G40,4)="Fail"</formula>
    </cfRule>
  </conditionalFormatting>
  <dataValidations count="2">
    <dataValidation allowBlank="false" error="Enter a significance level such as 0.05." errorStyle="stop" operator="between" showDropDown="false" showErrorMessage="false" showInputMessage="false" sqref="G7" type="decimal">
      <formula1>0.0001</formula1>
      <formula2>0.5</formula2>
    </dataValidation>
    <dataValidation allowBlank="false" errorStyle="stop" operator="between" showDropDown="false" showErrorMessage="false" showInputMessage="false" sqref="G8" type="list">
      <formula1>L_Alt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false"/>
  </sheetPr>
  <dimension ref="A1:H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5"/>
    <col collapsed="false" customWidth="true" hidden="false" outlineLevel="0" max="3" min="3" style="0" width="14"/>
    <col collapsed="false" customWidth="true" hidden="false" outlineLevel="0" max="5" min="4" style="0" width="3"/>
    <col collapsed="false" customWidth="true" hidden="false" outlineLevel="0" max="6" min="6" style="0" width="42"/>
    <col collapsed="false" customWidth="true" hidden="false" outlineLevel="0" max="8" min="7" style="0" width="16"/>
  </cols>
  <sheetData>
    <row r="1" customFormat="false" ht="17.35" hidden="false" customHeight="false" outlineLevel="0" collapsed="false">
      <c r="A1" s="12" t="s">
        <v>108</v>
      </c>
    </row>
    <row r="2" customFormat="false" ht="15" hidden="false" customHeight="false" outlineLevel="0" collapsed="false">
      <c r="A2" s="13" t="s">
        <v>109</v>
      </c>
    </row>
    <row r="4" customFormat="false" ht="15" hidden="false" customHeight="false" outlineLevel="0" collapsed="false">
      <c r="F4" s="14" t="s">
        <v>44</v>
      </c>
      <c r="G4" s="15"/>
    </row>
    <row r="5" customFormat="false" ht="15" hidden="false" customHeight="false" outlineLevel="0" collapsed="false">
      <c r="F5" s="8" t="s">
        <v>110</v>
      </c>
      <c r="G5" s="16" t="s">
        <v>111</v>
      </c>
    </row>
    <row r="6" customFormat="false" ht="15" hidden="false" customHeight="false" outlineLevel="0" collapsed="false">
      <c r="F6" s="8" t="s">
        <v>112</v>
      </c>
      <c r="G6" s="16" t="s">
        <v>113</v>
      </c>
    </row>
    <row r="7" customFormat="false" ht="30" hidden="false" customHeight="true" outlineLevel="0" collapsed="false">
      <c r="A7" s="18" t="s">
        <v>114</v>
      </c>
      <c r="B7" s="18" t="s">
        <v>115</v>
      </c>
      <c r="C7" s="18" t="s">
        <v>116</v>
      </c>
      <c r="F7" s="8" t="s">
        <v>49</v>
      </c>
      <c r="G7" s="17" t="n">
        <v>0.05</v>
      </c>
    </row>
    <row r="8" customFormat="false" ht="15" hidden="false" customHeight="false" outlineLevel="0" collapsed="false">
      <c r="A8" s="19" t="n">
        <v>64.5</v>
      </c>
      <c r="B8" s="19" t="n">
        <v>72</v>
      </c>
      <c r="C8" s="31" t="n">
        <f aca="false">IF(AND(ISNUMBER(A8),ISNUMBER(B8)),B8-A8,"")</f>
        <v>7.5</v>
      </c>
      <c r="F8" s="8" t="s">
        <v>117</v>
      </c>
      <c r="G8" s="20" t="s">
        <v>51</v>
      </c>
    </row>
    <row r="9" customFormat="false" ht="15" hidden="false" customHeight="false" outlineLevel="0" collapsed="false">
      <c r="A9" s="19" t="n">
        <v>58.8</v>
      </c>
      <c r="B9" s="19" t="n">
        <v>71</v>
      </c>
      <c r="C9" s="31" t="n">
        <f aca="false">IF(AND(ISNUMBER(A9),ISNUMBER(B9)),B9-A9,"")</f>
        <v>12.2</v>
      </c>
    </row>
    <row r="10" customFormat="false" ht="15" hidden="false" customHeight="false" outlineLevel="0" collapsed="false">
      <c r="A10" s="19" t="n">
        <v>69.2</v>
      </c>
      <c r="B10" s="19" t="n">
        <v>74.1</v>
      </c>
      <c r="C10" s="31" t="n">
        <f aca="false">IF(AND(ISNUMBER(A10),ISNUMBER(B10)),B10-A10,"")</f>
        <v>4.89999999999999</v>
      </c>
      <c r="F10" s="14" t="s">
        <v>52</v>
      </c>
      <c r="G10" s="15"/>
    </row>
    <row r="11" customFormat="false" ht="15" hidden="false" customHeight="false" outlineLevel="0" collapsed="false">
      <c r="A11" s="19" t="n">
        <v>67.8</v>
      </c>
      <c r="B11" s="19" t="n">
        <v>74.4</v>
      </c>
      <c r="C11" s="31" t="n">
        <f aca="false">IF(AND(ISNUMBER(A11),ISNUMBER(B11)),B11-A11,"")</f>
        <v>6.60000000000001</v>
      </c>
      <c r="F11" s="8" t="s">
        <v>53</v>
      </c>
      <c r="G11" s="7" t="str">
        <f aca="false">"μd = 0 (no change)"</f>
        <v>μd = 0 (no change)</v>
      </c>
    </row>
    <row r="12" customFormat="false" ht="35.05" hidden="false" customHeight="false" outlineLevel="0" collapsed="false">
      <c r="A12" s="19" t="n">
        <v>85.2</v>
      </c>
      <c r="B12" s="19" t="n">
        <v>91.2</v>
      </c>
      <c r="C12" s="31" t="n">
        <f aca="false">IF(AND(ISNUMBER(A12),ISNUMBER(B12)),B12-A12,"")</f>
        <v>6</v>
      </c>
      <c r="F12" s="8" t="s">
        <v>54</v>
      </c>
      <c r="G12" s="7" t="str">
        <f aca="false">"μd "&amp;IF(G8="Two-tailed (≠)","≠",IF(G8="Right-tailed (&gt;)","&gt;","&lt;"))&amp;" 0   (d = Measure 2 – Measure 1)"</f>
        <v>μd ≠ 0   (d = Measure 2 – Measure 1)</v>
      </c>
    </row>
    <row r="13" customFormat="false" ht="15" hidden="false" customHeight="false" outlineLevel="0" collapsed="false">
      <c r="A13" s="19" t="n">
        <v>68.2</v>
      </c>
      <c r="B13" s="19" t="n">
        <v>79.7</v>
      </c>
      <c r="C13" s="31" t="n">
        <f aca="false">IF(AND(ISNUMBER(A13),ISNUMBER(B13)),B13-A13,"")</f>
        <v>11.5</v>
      </c>
      <c r="F13" s="14" t="s">
        <v>55</v>
      </c>
      <c r="G13" s="15"/>
    </row>
    <row r="14" customFormat="false" ht="15" hidden="false" customHeight="false" outlineLevel="0" collapsed="false">
      <c r="A14" s="19" t="n">
        <v>55.9</v>
      </c>
      <c r="B14" s="19" t="n">
        <v>66.3</v>
      </c>
      <c r="C14" s="31" t="n">
        <f aca="false">IF(AND(ISNUMBER(A14),ISNUMBER(B14)),B14-A14,"")</f>
        <v>10.4</v>
      </c>
      <c r="F14" s="8" t="s">
        <v>118</v>
      </c>
      <c r="G14" s="21" t="n">
        <f aca="false">COUNT($C$8:$C$507)</f>
        <v>18</v>
      </c>
    </row>
    <row r="15" customFormat="false" ht="15" hidden="false" customHeight="false" outlineLevel="0" collapsed="false">
      <c r="A15" s="19" t="n">
        <v>56.4</v>
      </c>
      <c r="B15" s="19" t="n">
        <v>63</v>
      </c>
      <c r="C15" s="31" t="n">
        <f aca="false">IF(AND(ISNUMBER(A15),ISNUMBER(B15)),B15-A15,"")</f>
        <v>6.6</v>
      </c>
      <c r="F15" s="8" t="s">
        <v>119</v>
      </c>
      <c r="G15" s="22" t="n">
        <f aca="false">AVERAGEIFS($A$8:$A$507,$C$8:$C$507,"&lt;&gt;")</f>
        <v>61.2944444444444</v>
      </c>
    </row>
    <row r="16" customFormat="false" ht="15" hidden="false" customHeight="false" outlineLevel="0" collapsed="false">
      <c r="A16" s="19" t="n">
        <v>53.7</v>
      </c>
      <c r="B16" s="19" t="n">
        <v>52.6</v>
      </c>
      <c r="C16" s="31" t="n">
        <f aca="false">IF(AND(ISNUMBER(A16),ISNUMBER(B16)),B16-A16,"")</f>
        <v>-1.1</v>
      </c>
      <c r="F16" s="8" t="s">
        <v>120</v>
      </c>
      <c r="G16" s="22" t="n">
        <f aca="false">AVERAGEIFS($B$8:$B$507,$C$8:$C$507,"&lt;&gt;")</f>
        <v>69.1388888888889</v>
      </c>
    </row>
    <row r="17" customFormat="false" ht="15" hidden="false" customHeight="false" outlineLevel="0" collapsed="false">
      <c r="A17" s="19" t="n">
        <v>71.5</v>
      </c>
      <c r="B17" s="19" t="n">
        <v>81.9</v>
      </c>
      <c r="C17" s="31" t="n">
        <f aca="false">IF(AND(ISNUMBER(A17),ISNUMBER(B17)),B17-A17,"")</f>
        <v>10.4</v>
      </c>
      <c r="F17" s="8" t="s">
        <v>121</v>
      </c>
      <c r="G17" s="22" t="n">
        <f aca="false">AVERAGE($C$8:$C$507)</f>
        <v>7.84444444444445</v>
      </c>
    </row>
    <row r="18" customFormat="false" ht="15" hidden="false" customHeight="false" outlineLevel="0" collapsed="false">
      <c r="A18" s="19" t="n">
        <v>56.3</v>
      </c>
      <c r="B18" s="19" t="n">
        <v>63.6</v>
      </c>
      <c r="C18" s="31" t="n">
        <f aca="false">IF(AND(ISNUMBER(A18),ISNUMBER(B18)),B18-A18,"")</f>
        <v>7.3</v>
      </c>
      <c r="F18" s="8" t="s">
        <v>122</v>
      </c>
      <c r="G18" s="22" t="n">
        <f aca="false">STDEV($C$8:$C$507)</f>
        <v>4.60462966796299</v>
      </c>
    </row>
    <row r="19" customFormat="false" ht="15" hidden="false" customHeight="false" outlineLevel="0" collapsed="false">
      <c r="A19" s="19" t="n">
        <v>61.3</v>
      </c>
      <c r="B19" s="19" t="n">
        <v>73.7</v>
      </c>
      <c r="C19" s="31" t="n">
        <f aca="false">IF(AND(ISNUMBER(A19),ISNUMBER(B19)),B19-A19,"")</f>
        <v>12.4</v>
      </c>
      <c r="F19" s="8" t="s">
        <v>123</v>
      </c>
      <c r="G19" s="22" t="n">
        <f aca="false">G18/SQRT(G14)</f>
        <v>1.08532162102313</v>
      </c>
    </row>
    <row r="20" customFormat="false" ht="15" hidden="false" customHeight="false" outlineLevel="0" collapsed="false">
      <c r="A20" s="19" t="n">
        <v>69.5</v>
      </c>
      <c r="B20" s="19" t="n">
        <v>74.3</v>
      </c>
      <c r="C20" s="31" t="n">
        <f aca="false">IF(AND(ISNUMBER(A20),ISNUMBER(B20)),B20-A20,"")</f>
        <v>4.8</v>
      </c>
      <c r="F20" s="8" t="s">
        <v>124</v>
      </c>
      <c r="G20" s="22" t="n">
        <f aca="false">IFERROR(CORREL($A$8:$A$507,$B$8:$B$507),"")</f>
        <v>0.888292317428769</v>
      </c>
    </row>
    <row r="21" customFormat="false" ht="15" hidden="false" customHeight="false" outlineLevel="0" collapsed="false">
      <c r="A21" s="19" t="n">
        <v>54.8</v>
      </c>
      <c r="B21" s="19" t="n">
        <v>71.5</v>
      </c>
      <c r="C21" s="31" t="n">
        <f aca="false">IF(AND(ISNUMBER(A21),ISNUMBER(B21)),B21-A21,"")</f>
        <v>16.7</v>
      </c>
      <c r="F21" s="14" t="s">
        <v>63</v>
      </c>
      <c r="G21" s="15"/>
    </row>
    <row r="22" customFormat="false" ht="15" hidden="false" customHeight="false" outlineLevel="0" collapsed="false">
      <c r="A22" s="19" t="n">
        <v>59.1</v>
      </c>
      <c r="B22" s="19" t="n">
        <v>61.9</v>
      </c>
      <c r="C22" s="31" t="n">
        <f aca="false">IF(AND(ISNUMBER(A22),ISNUMBER(B22)),B22-A22,"")</f>
        <v>2.8</v>
      </c>
      <c r="F22" s="8" t="s">
        <v>64</v>
      </c>
      <c r="G22" s="23" t="n">
        <f aca="false">G17/G19</f>
        <v>7.2277602256274</v>
      </c>
    </row>
    <row r="23" customFormat="false" ht="15" hidden="false" customHeight="false" outlineLevel="0" collapsed="false">
      <c r="A23" s="19" t="n">
        <v>43.6</v>
      </c>
      <c r="B23" s="19" t="n">
        <v>58.2</v>
      </c>
      <c r="C23" s="31" t="n">
        <f aca="false">IF(AND(ISNUMBER(A23),ISNUMBER(B23)),B23-A23,"")</f>
        <v>14.6</v>
      </c>
      <c r="F23" s="8" t="s">
        <v>65</v>
      </c>
      <c r="G23" s="21" t="n">
        <f aca="false">G14-1</f>
        <v>17</v>
      </c>
    </row>
    <row r="24" customFormat="false" ht="15" hidden="false" customHeight="false" outlineLevel="0" collapsed="false">
      <c r="A24" s="19" t="n">
        <v>51.2</v>
      </c>
      <c r="B24" s="19" t="n">
        <v>56.9</v>
      </c>
      <c r="C24" s="31" t="n">
        <f aca="false">IF(AND(ISNUMBER(A24),ISNUMBER(B24)),B24-A24,"")</f>
        <v>5.7</v>
      </c>
      <c r="F24" s="8" t="s">
        <v>66</v>
      </c>
      <c r="G24" s="23" t="n">
        <f aca="false">IF(G8="Two-tailed (≠)",TDIST(ABS(G22),G23,2),IF(G8="Right-tailed (&gt;)",IF(G22&gt;=0,TDIST(G22,G23,1),1-TDIST(-G22,G23,1)),IF(G22&lt;=0,TDIST(-G22,G23,1),1-TDIST(G22,G23,1))))</f>
        <v>1.41282497881021E-006</v>
      </c>
    </row>
    <row r="25" customFormat="false" ht="15" hidden="false" customHeight="false" outlineLevel="0" collapsed="false">
      <c r="A25" s="19" t="n">
        <v>56.3</v>
      </c>
      <c r="B25" s="19" t="n">
        <v>58.2</v>
      </c>
      <c r="C25" s="31" t="n">
        <f aca="false">IF(AND(ISNUMBER(A25),ISNUMBER(B25)),B25-A25,"")</f>
        <v>1.90000000000001</v>
      </c>
      <c r="F25" s="8" t="s">
        <v>67</v>
      </c>
      <c r="G25" s="24" t="n">
        <f aca="false">IF(G8="Two-tailed (≠)",TINV(G7,G23),TINV(2*G7,G23))</f>
        <v>2.10981557783332</v>
      </c>
    </row>
    <row r="26" customFormat="false" ht="15" hidden="false" customHeight="false" outlineLevel="0" collapsed="false">
      <c r="A26" s="19"/>
      <c r="B26" s="19"/>
      <c r="C26" s="31" t="str">
        <f aca="false">IF(AND(ISNUMBER(A26),ISNUMBER(B26)),B26-A26,"")</f>
        <v/>
      </c>
      <c r="F26" s="8" t="s">
        <v>68</v>
      </c>
      <c r="G26" s="25" t="str">
        <f aca="false">IF(G24&lt;G7,"Reject H₀","Fail to reject H₀")</f>
        <v>Reject H₀</v>
      </c>
    </row>
    <row r="27" customFormat="false" ht="15" hidden="false" customHeight="false" outlineLevel="0" collapsed="false">
      <c r="A27" s="19"/>
      <c r="B27" s="19"/>
      <c r="C27" s="31" t="str">
        <f aca="false">IF(AND(ISNUMBER(A27),ISNUMBER(B27)),B27-A27,"")</f>
        <v/>
      </c>
      <c r="F27" s="8" t="s">
        <v>125</v>
      </c>
      <c r="G27" s="22" t="n">
        <f aca="false">G17-TINV(G7,G23)*G19</f>
        <v>5.55461598145053</v>
      </c>
    </row>
    <row r="28" customFormat="false" ht="15" hidden="false" customHeight="false" outlineLevel="0" collapsed="false">
      <c r="A28" s="19"/>
      <c r="B28" s="19"/>
      <c r="C28" s="31" t="str">
        <f aca="false">IF(AND(ISNUMBER(A28),ISNUMBER(B28)),B28-A28,"")</f>
        <v/>
      </c>
      <c r="F28" s="8" t="s">
        <v>126</v>
      </c>
      <c r="G28" s="22" t="n">
        <f aca="false">G17+TINV(G7,G23)*G19</f>
        <v>10.1342729074384</v>
      </c>
    </row>
    <row r="29" customFormat="false" ht="15" hidden="false" customHeight="false" outlineLevel="0" collapsed="false">
      <c r="A29" s="19"/>
      <c r="B29" s="19"/>
      <c r="C29" s="31" t="str">
        <f aca="false">IF(AND(ISNUMBER(A29),ISNUMBER(B29)),B29-A29,"")</f>
        <v/>
      </c>
      <c r="F29" s="14" t="s">
        <v>103</v>
      </c>
      <c r="G29" s="15"/>
    </row>
    <row r="30" customFormat="false" ht="15" hidden="false" customHeight="false" outlineLevel="0" collapsed="false">
      <c r="A30" s="19"/>
      <c r="B30" s="19"/>
      <c r="C30" s="31" t="str">
        <f aca="false">IF(AND(ISNUMBER(A30),ISNUMBER(B30)),B30-A30,"")</f>
        <v/>
      </c>
      <c r="F30" s="8" t="s">
        <v>127</v>
      </c>
      <c r="G30" s="22" t="n">
        <f aca="false">G17/G18</f>
        <v>1.70359942277718</v>
      </c>
    </row>
    <row r="31" customFormat="false" ht="15" hidden="false" customHeight="false" outlineLevel="0" collapsed="false">
      <c r="A31" s="19"/>
      <c r="B31" s="19"/>
      <c r="C31" s="31" t="str">
        <f aca="false">IF(AND(ISNUMBER(A31),ISNUMBER(B31)),B31-A31,"")</f>
        <v/>
      </c>
      <c r="F31" s="8" t="s">
        <v>106</v>
      </c>
      <c r="G31" s="7" t="str">
        <f aca="false">IF(ABS(G30)&lt;0.2,"Negligible",IF(ABS(G30)&lt;0.5,"Small",IF(ABS(G30)&lt;0.8,"Medium","Large")))</f>
        <v>Large</v>
      </c>
    </row>
    <row r="32" customFormat="false" ht="15" hidden="false" customHeight="false" outlineLevel="0" collapsed="false">
      <c r="A32" s="19"/>
      <c r="B32" s="19"/>
      <c r="C32" s="31" t="str">
        <f aca="false">IF(AND(ISNUMBER(A32),ISNUMBER(B32)),B32-A32,"")</f>
        <v/>
      </c>
      <c r="F32" s="8" t="s">
        <v>128</v>
      </c>
      <c r="G32" s="22" t="n">
        <f aca="false">IF(G14&gt;2,SKEW($C$8:$C$507),"")</f>
        <v>0.0909829223169384</v>
      </c>
    </row>
    <row r="33" customFormat="false" ht="15" hidden="false" customHeight="false" outlineLevel="0" collapsed="false">
      <c r="A33" s="19"/>
      <c r="B33" s="19"/>
      <c r="C33" s="31" t="str">
        <f aca="false">IF(AND(ISNUMBER(A33),ISNUMBER(B33)),B33-A33,"")</f>
        <v/>
      </c>
    </row>
    <row r="34" customFormat="false" ht="15" hidden="false" customHeight="false" outlineLevel="0" collapsed="false">
      <c r="A34" s="19"/>
      <c r="B34" s="19"/>
      <c r="C34" s="31" t="str">
        <f aca="false">IF(AND(ISNUMBER(A34),ISNUMBER(B34)),B34-A34,"")</f>
        <v/>
      </c>
      <c r="F34" s="27" t="s">
        <v>79</v>
      </c>
    </row>
    <row r="35" customFormat="false" ht="15" hidden="false" customHeight="false" outlineLevel="0" collapsed="false">
      <c r="A35" s="19"/>
      <c r="B35" s="19"/>
      <c r="C35" s="31" t="str">
        <f aca="false">IF(AND(ISNUMBER(A35),ISNUMBER(B35)),B35-A35,"")</f>
        <v/>
      </c>
      <c r="F35" s="28" t="str">
        <f aca="false">IF(G14&lt;2,"Enter at least two complete pairs.","At the "&amp;TEXT(G7,"0%")&amp;" significance level, "&amp;IF(G24&lt;G7,"there is a statistically significant","there is no statistically significant")&amp;" change from "&amp;G5&amp;" (M = "&amp;TEXT(G15,"0.00")&amp;") to "&amp;G6&amp;" (M = "&amp;TEXT(G16,"0.00")&amp;"); mean difference = "&amp;TEXT(G17,"0.00")&amp;", 95% CI ["&amp;TEXT(G27,"0.00")&amp;", "&amp;TEXT(G28,"0.00")&amp;"], t("&amp;G23&amp;") = "&amp;TEXT(G22,"0.00")&amp;", p = "&amp;TEXT(G24,"0.000")&amp;", n = "&amp;G14&amp;" pairs; effect size dz = "&amp;TEXT(G30,"0.00")&amp;" ("&amp;LOWER(G31)&amp;").")</f>
        <v>At the 5% significance level, there is a statistically significant change from [Before training] (M = 61.29) to [After training] (M = 69.14); mean difference = 7.84, 95% CI [5.55, 10.13], t(17) = 7.23, p = 0.000, n = 18 pairs; effect size dz = 1.70 (large).</v>
      </c>
      <c r="G35" s="28"/>
      <c r="H35" s="28"/>
    </row>
    <row r="36" customFormat="false" ht="15" hidden="false" customHeight="false" outlineLevel="0" collapsed="false">
      <c r="A36" s="19"/>
      <c r="B36" s="19"/>
      <c r="C36" s="31" t="str">
        <f aca="false">IF(AND(ISNUMBER(A36),ISNUMBER(B36)),B36-A36,"")</f>
        <v/>
      </c>
      <c r="F36" s="28"/>
      <c r="G36" s="28"/>
      <c r="H36" s="28"/>
    </row>
    <row r="37" customFormat="false" ht="15" hidden="false" customHeight="false" outlineLevel="0" collapsed="false">
      <c r="A37" s="19"/>
      <c r="B37" s="19"/>
      <c r="C37" s="31" t="str">
        <f aca="false">IF(AND(ISNUMBER(A37),ISNUMBER(B37)),B37-A37,"")</f>
        <v/>
      </c>
      <c r="F37" s="28"/>
      <c r="G37" s="28"/>
      <c r="H37" s="28"/>
    </row>
    <row r="38" customFormat="false" ht="15" hidden="false" customHeight="false" outlineLevel="0" collapsed="false">
      <c r="A38" s="19"/>
      <c r="B38" s="19"/>
      <c r="C38" s="31" t="str">
        <f aca="false">IF(AND(ISNUMBER(A38),ISNUMBER(B38)),B38-A38,"")</f>
        <v/>
      </c>
      <c r="F38" s="28"/>
      <c r="G38" s="28"/>
      <c r="H38" s="28"/>
    </row>
    <row r="39" customFormat="false" ht="15" hidden="false" customHeight="false" outlineLevel="0" collapsed="false">
      <c r="A39" s="19"/>
      <c r="B39" s="19"/>
      <c r="C39" s="31" t="str">
        <f aca="false">IF(AND(ISNUMBER(A39),ISNUMBER(B39)),B39-A39,"")</f>
        <v/>
      </c>
    </row>
    <row r="40" customFormat="false" ht="15" hidden="false" customHeight="false" outlineLevel="0" collapsed="false">
      <c r="A40" s="19"/>
      <c r="B40" s="19"/>
      <c r="C40" s="31" t="str">
        <f aca="false">IF(AND(ISNUMBER(A40),ISNUMBER(B40)),B40-A40,"")</f>
        <v/>
      </c>
    </row>
    <row r="41" customFormat="false" ht="15" hidden="false" customHeight="false" outlineLevel="0" collapsed="false">
      <c r="A41" s="19"/>
      <c r="B41" s="19"/>
      <c r="C41" s="31" t="str">
        <f aca="false">IF(AND(ISNUMBER(A41),ISNUMBER(B41)),B41-A41,"")</f>
        <v/>
      </c>
    </row>
    <row r="42" customFormat="false" ht="15" hidden="false" customHeight="false" outlineLevel="0" collapsed="false">
      <c r="A42" s="19"/>
      <c r="B42" s="19"/>
      <c r="C42" s="31" t="str">
        <f aca="false">IF(AND(ISNUMBER(A42),ISNUMBER(B42)),B42-A42,"")</f>
        <v/>
      </c>
    </row>
    <row r="43" customFormat="false" ht="15" hidden="false" customHeight="false" outlineLevel="0" collapsed="false">
      <c r="A43" s="19"/>
      <c r="B43" s="19"/>
      <c r="C43" s="31" t="str">
        <f aca="false">IF(AND(ISNUMBER(A43),ISNUMBER(B43)),B43-A43,"")</f>
        <v/>
      </c>
    </row>
    <row r="44" customFormat="false" ht="15" hidden="false" customHeight="false" outlineLevel="0" collapsed="false">
      <c r="A44" s="19"/>
      <c r="B44" s="19"/>
      <c r="C44" s="31" t="str">
        <f aca="false">IF(AND(ISNUMBER(A44),ISNUMBER(B44)),B44-A44,"")</f>
        <v/>
      </c>
    </row>
    <row r="45" customFormat="false" ht="15" hidden="false" customHeight="false" outlineLevel="0" collapsed="false">
      <c r="A45" s="19"/>
      <c r="B45" s="19"/>
      <c r="C45" s="31" t="str">
        <f aca="false">IF(AND(ISNUMBER(A45),ISNUMBER(B45)),B45-A45,"")</f>
        <v/>
      </c>
    </row>
    <row r="46" customFormat="false" ht="15" hidden="false" customHeight="false" outlineLevel="0" collapsed="false">
      <c r="A46" s="19"/>
      <c r="B46" s="19"/>
      <c r="C46" s="31" t="str">
        <f aca="false">IF(AND(ISNUMBER(A46),ISNUMBER(B46)),B46-A46,"")</f>
        <v/>
      </c>
    </row>
    <row r="47" customFormat="false" ht="15" hidden="false" customHeight="false" outlineLevel="0" collapsed="false">
      <c r="A47" s="19"/>
      <c r="B47" s="19"/>
      <c r="C47" s="31" t="str">
        <f aca="false">IF(AND(ISNUMBER(A47),ISNUMBER(B47)),B47-A47,"")</f>
        <v/>
      </c>
    </row>
    <row r="48" customFormat="false" ht="15" hidden="false" customHeight="false" outlineLevel="0" collapsed="false">
      <c r="A48" s="19"/>
      <c r="B48" s="19"/>
      <c r="C48" s="31" t="str">
        <f aca="false">IF(AND(ISNUMBER(A48),ISNUMBER(B48)),B48-A48,"")</f>
        <v/>
      </c>
    </row>
    <row r="49" customFormat="false" ht="15" hidden="false" customHeight="false" outlineLevel="0" collapsed="false">
      <c r="A49" s="19"/>
      <c r="B49" s="19"/>
      <c r="C49" s="31" t="str">
        <f aca="false">IF(AND(ISNUMBER(A49),ISNUMBER(B49)),B49-A49,"")</f>
        <v/>
      </c>
    </row>
    <row r="50" customFormat="false" ht="15" hidden="false" customHeight="false" outlineLevel="0" collapsed="false">
      <c r="A50" s="19"/>
      <c r="B50" s="19"/>
      <c r="C50" s="31" t="str">
        <f aca="false">IF(AND(ISNUMBER(A50),ISNUMBER(B50)),B50-A50,"")</f>
        <v/>
      </c>
    </row>
    <row r="51" customFormat="false" ht="15" hidden="false" customHeight="false" outlineLevel="0" collapsed="false">
      <c r="A51" s="19"/>
      <c r="B51" s="19"/>
      <c r="C51" s="31" t="str">
        <f aca="false">IF(AND(ISNUMBER(A51),ISNUMBER(B51)),B51-A51,"")</f>
        <v/>
      </c>
    </row>
    <row r="52" customFormat="false" ht="15" hidden="false" customHeight="false" outlineLevel="0" collapsed="false">
      <c r="A52" s="19"/>
      <c r="B52" s="19"/>
      <c r="C52" s="31" t="str">
        <f aca="false">IF(AND(ISNUMBER(A52),ISNUMBER(B52)),B52-A52,"")</f>
        <v/>
      </c>
    </row>
    <row r="53" customFormat="false" ht="15" hidden="false" customHeight="false" outlineLevel="0" collapsed="false">
      <c r="A53" s="19"/>
      <c r="B53" s="19"/>
      <c r="C53" s="31" t="str">
        <f aca="false">IF(AND(ISNUMBER(A53),ISNUMBER(B53)),B53-A53,"")</f>
        <v/>
      </c>
    </row>
    <row r="54" customFormat="false" ht="15" hidden="false" customHeight="false" outlineLevel="0" collapsed="false">
      <c r="A54" s="19"/>
      <c r="B54" s="19"/>
      <c r="C54" s="31" t="str">
        <f aca="false">IF(AND(ISNUMBER(A54),ISNUMBER(B54)),B54-A54,"")</f>
        <v/>
      </c>
    </row>
    <row r="55" customFormat="false" ht="15" hidden="false" customHeight="false" outlineLevel="0" collapsed="false">
      <c r="A55" s="19"/>
      <c r="B55" s="19"/>
      <c r="C55" s="31" t="str">
        <f aca="false">IF(AND(ISNUMBER(A55),ISNUMBER(B55)),B55-A55,"")</f>
        <v/>
      </c>
    </row>
    <row r="56" customFormat="false" ht="15" hidden="false" customHeight="false" outlineLevel="0" collapsed="false">
      <c r="A56" s="19"/>
      <c r="B56" s="19"/>
      <c r="C56" s="31" t="str">
        <f aca="false">IF(AND(ISNUMBER(A56),ISNUMBER(B56)),B56-A56,"")</f>
        <v/>
      </c>
    </row>
    <row r="57" customFormat="false" ht="15" hidden="false" customHeight="false" outlineLevel="0" collapsed="false">
      <c r="A57" s="19"/>
      <c r="B57" s="19"/>
      <c r="C57" s="31" t="str">
        <f aca="false">IF(AND(ISNUMBER(A57),ISNUMBER(B57)),B57-A57,"")</f>
        <v/>
      </c>
    </row>
    <row r="58" customFormat="false" ht="15" hidden="false" customHeight="false" outlineLevel="0" collapsed="false">
      <c r="A58" s="19"/>
      <c r="B58" s="19"/>
      <c r="C58" s="31" t="str">
        <f aca="false">IF(AND(ISNUMBER(A58),ISNUMBER(B58)),B58-A58,"")</f>
        <v/>
      </c>
    </row>
    <row r="59" customFormat="false" ht="15" hidden="false" customHeight="false" outlineLevel="0" collapsed="false">
      <c r="A59" s="19"/>
      <c r="B59" s="19"/>
      <c r="C59" s="31" t="str">
        <f aca="false">IF(AND(ISNUMBER(A59),ISNUMBER(B59)),B59-A59,"")</f>
        <v/>
      </c>
    </row>
    <row r="60" customFormat="false" ht="15" hidden="false" customHeight="false" outlineLevel="0" collapsed="false">
      <c r="A60" s="19"/>
      <c r="B60" s="19"/>
      <c r="C60" s="31" t="str">
        <f aca="false">IF(AND(ISNUMBER(A60),ISNUMBER(B60)),B60-A60,"")</f>
        <v/>
      </c>
    </row>
    <row r="61" customFormat="false" ht="15" hidden="false" customHeight="false" outlineLevel="0" collapsed="false">
      <c r="A61" s="19"/>
      <c r="B61" s="19"/>
      <c r="C61" s="31" t="str">
        <f aca="false">IF(AND(ISNUMBER(A61),ISNUMBER(B61)),B61-A61,"")</f>
        <v/>
      </c>
    </row>
    <row r="62" customFormat="false" ht="15" hidden="false" customHeight="false" outlineLevel="0" collapsed="false">
      <c r="A62" s="19"/>
      <c r="B62" s="19"/>
      <c r="C62" s="31" t="str">
        <f aca="false">IF(AND(ISNUMBER(A62),ISNUMBER(B62)),B62-A62,"")</f>
        <v/>
      </c>
    </row>
    <row r="63" customFormat="false" ht="15" hidden="false" customHeight="false" outlineLevel="0" collapsed="false">
      <c r="A63" s="19"/>
      <c r="B63" s="19"/>
      <c r="C63" s="31" t="str">
        <f aca="false">IF(AND(ISNUMBER(A63),ISNUMBER(B63)),B63-A63,"")</f>
        <v/>
      </c>
    </row>
    <row r="64" customFormat="false" ht="15" hidden="false" customHeight="false" outlineLevel="0" collapsed="false">
      <c r="A64" s="19"/>
      <c r="B64" s="19"/>
      <c r="C64" s="31" t="str">
        <f aca="false">IF(AND(ISNUMBER(A64),ISNUMBER(B64)),B64-A64,"")</f>
        <v/>
      </c>
    </row>
    <row r="65" customFormat="false" ht="15" hidden="false" customHeight="false" outlineLevel="0" collapsed="false">
      <c r="A65" s="19"/>
      <c r="B65" s="19"/>
      <c r="C65" s="31" t="str">
        <f aca="false">IF(AND(ISNUMBER(A65),ISNUMBER(B65)),B65-A65,"")</f>
        <v/>
      </c>
    </row>
    <row r="66" customFormat="false" ht="15" hidden="false" customHeight="false" outlineLevel="0" collapsed="false">
      <c r="A66" s="19"/>
      <c r="B66" s="19"/>
      <c r="C66" s="31" t="str">
        <f aca="false">IF(AND(ISNUMBER(A66),ISNUMBER(B66)),B66-A66,"")</f>
        <v/>
      </c>
    </row>
    <row r="67" customFormat="false" ht="15" hidden="false" customHeight="false" outlineLevel="0" collapsed="false">
      <c r="A67" s="19"/>
      <c r="B67" s="19"/>
      <c r="C67" s="31" t="str">
        <f aca="false">IF(AND(ISNUMBER(A67),ISNUMBER(B67)),B67-A67,"")</f>
        <v/>
      </c>
    </row>
    <row r="68" customFormat="false" ht="15" hidden="false" customHeight="false" outlineLevel="0" collapsed="false">
      <c r="A68" s="19"/>
      <c r="B68" s="19"/>
      <c r="C68" s="31" t="str">
        <f aca="false">IF(AND(ISNUMBER(A68),ISNUMBER(B68)),B68-A68,"")</f>
        <v/>
      </c>
    </row>
    <row r="69" customFormat="false" ht="15" hidden="false" customHeight="false" outlineLevel="0" collapsed="false">
      <c r="A69" s="19"/>
      <c r="B69" s="19"/>
      <c r="C69" s="31" t="str">
        <f aca="false">IF(AND(ISNUMBER(A69),ISNUMBER(B69)),B69-A69,"")</f>
        <v/>
      </c>
    </row>
    <row r="70" customFormat="false" ht="15" hidden="false" customHeight="false" outlineLevel="0" collapsed="false">
      <c r="A70" s="19"/>
      <c r="B70" s="19"/>
      <c r="C70" s="31" t="str">
        <f aca="false">IF(AND(ISNUMBER(A70),ISNUMBER(B70)),B70-A70,"")</f>
        <v/>
      </c>
    </row>
    <row r="71" customFormat="false" ht="15" hidden="false" customHeight="false" outlineLevel="0" collapsed="false">
      <c r="A71" s="19"/>
      <c r="B71" s="19"/>
      <c r="C71" s="31" t="str">
        <f aca="false">IF(AND(ISNUMBER(A71),ISNUMBER(B71)),B71-A71,"")</f>
        <v/>
      </c>
    </row>
    <row r="72" customFormat="false" ht="15" hidden="false" customHeight="false" outlineLevel="0" collapsed="false">
      <c r="A72" s="19"/>
      <c r="B72" s="19"/>
      <c r="C72" s="31" t="str">
        <f aca="false">IF(AND(ISNUMBER(A72),ISNUMBER(B72)),B72-A72,"")</f>
        <v/>
      </c>
    </row>
    <row r="73" customFormat="false" ht="15" hidden="false" customHeight="false" outlineLevel="0" collapsed="false">
      <c r="A73" s="19"/>
      <c r="B73" s="19"/>
      <c r="C73" s="31" t="str">
        <f aca="false">IF(AND(ISNUMBER(A73),ISNUMBER(B73)),B73-A73,"")</f>
        <v/>
      </c>
    </row>
    <row r="74" customFormat="false" ht="15" hidden="false" customHeight="false" outlineLevel="0" collapsed="false">
      <c r="A74" s="19"/>
      <c r="B74" s="19"/>
      <c r="C74" s="31" t="str">
        <f aca="false">IF(AND(ISNUMBER(A74),ISNUMBER(B74)),B74-A74,"")</f>
        <v/>
      </c>
    </row>
    <row r="75" customFormat="false" ht="15" hidden="false" customHeight="false" outlineLevel="0" collapsed="false">
      <c r="A75" s="19"/>
      <c r="B75" s="19"/>
      <c r="C75" s="31" t="str">
        <f aca="false">IF(AND(ISNUMBER(A75),ISNUMBER(B75)),B75-A75,"")</f>
        <v/>
      </c>
    </row>
    <row r="76" customFormat="false" ht="15" hidden="false" customHeight="false" outlineLevel="0" collapsed="false">
      <c r="A76" s="19"/>
      <c r="B76" s="19"/>
      <c r="C76" s="31" t="str">
        <f aca="false">IF(AND(ISNUMBER(A76),ISNUMBER(B76)),B76-A76,"")</f>
        <v/>
      </c>
    </row>
    <row r="77" customFormat="false" ht="15" hidden="false" customHeight="false" outlineLevel="0" collapsed="false">
      <c r="A77" s="19"/>
      <c r="B77" s="19"/>
      <c r="C77" s="31" t="str">
        <f aca="false">IF(AND(ISNUMBER(A77),ISNUMBER(B77)),B77-A77,"")</f>
        <v/>
      </c>
    </row>
    <row r="78" customFormat="false" ht="15" hidden="false" customHeight="false" outlineLevel="0" collapsed="false">
      <c r="A78" s="19"/>
      <c r="B78" s="19"/>
      <c r="C78" s="31" t="str">
        <f aca="false">IF(AND(ISNUMBER(A78),ISNUMBER(B78)),B78-A78,"")</f>
        <v/>
      </c>
    </row>
    <row r="79" customFormat="false" ht="15" hidden="false" customHeight="false" outlineLevel="0" collapsed="false">
      <c r="A79" s="19"/>
      <c r="B79" s="19"/>
      <c r="C79" s="31" t="str">
        <f aca="false">IF(AND(ISNUMBER(A79),ISNUMBER(B79)),B79-A79,"")</f>
        <v/>
      </c>
    </row>
    <row r="80" customFormat="false" ht="15" hidden="false" customHeight="false" outlineLevel="0" collapsed="false">
      <c r="A80" s="19"/>
      <c r="B80" s="19"/>
      <c r="C80" s="31" t="str">
        <f aca="false">IF(AND(ISNUMBER(A80),ISNUMBER(B80)),B80-A80,"")</f>
        <v/>
      </c>
    </row>
    <row r="81" customFormat="false" ht="15" hidden="false" customHeight="false" outlineLevel="0" collapsed="false">
      <c r="A81" s="19"/>
      <c r="B81" s="19"/>
      <c r="C81" s="31" t="str">
        <f aca="false">IF(AND(ISNUMBER(A81),ISNUMBER(B81)),B81-A81,"")</f>
        <v/>
      </c>
    </row>
    <row r="82" customFormat="false" ht="15" hidden="false" customHeight="false" outlineLevel="0" collapsed="false">
      <c r="A82" s="19"/>
      <c r="B82" s="19"/>
      <c r="C82" s="31" t="str">
        <f aca="false">IF(AND(ISNUMBER(A82),ISNUMBER(B82)),B82-A82,"")</f>
        <v/>
      </c>
    </row>
    <row r="83" customFormat="false" ht="15" hidden="false" customHeight="false" outlineLevel="0" collapsed="false">
      <c r="A83" s="19"/>
      <c r="B83" s="19"/>
      <c r="C83" s="31" t="str">
        <f aca="false">IF(AND(ISNUMBER(A83),ISNUMBER(B83)),B83-A83,"")</f>
        <v/>
      </c>
    </row>
    <row r="84" customFormat="false" ht="15" hidden="false" customHeight="false" outlineLevel="0" collapsed="false">
      <c r="A84" s="19"/>
      <c r="B84" s="19"/>
      <c r="C84" s="31" t="str">
        <f aca="false">IF(AND(ISNUMBER(A84),ISNUMBER(B84)),B84-A84,"")</f>
        <v/>
      </c>
    </row>
    <row r="85" customFormat="false" ht="15" hidden="false" customHeight="false" outlineLevel="0" collapsed="false">
      <c r="A85" s="19"/>
      <c r="B85" s="19"/>
      <c r="C85" s="31" t="str">
        <f aca="false">IF(AND(ISNUMBER(A85),ISNUMBER(B85)),B85-A85,"")</f>
        <v/>
      </c>
    </row>
    <row r="86" customFormat="false" ht="15" hidden="false" customHeight="false" outlineLevel="0" collapsed="false">
      <c r="A86" s="19"/>
      <c r="B86" s="19"/>
      <c r="C86" s="31" t="str">
        <f aca="false">IF(AND(ISNUMBER(A86),ISNUMBER(B86)),B86-A86,"")</f>
        <v/>
      </c>
    </row>
    <row r="87" customFormat="false" ht="15" hidden="false" customHeight="false" outlineLevel="0" collapsed="false">
      <c r="A87" s="19"/>
      <c r="B87" s="19"/>
      <c r="C87" s="31" t="str">
        <f aca="false">IF(AND(ISNUMBER(A87),ISNUMBER(B87)),B87-A87,"")</f>
        <v/>
      </c>
    </row>
    <row r="88" customFormat="false" ht="15" hidden="false" customHeight="false" outlineLevel="0" collapsed="false">
      <c r="A88" s="19"/>
      <c r="B88" s="19"/>
      <c r="C88" s="31" t="str">
        <f aca="false">IF(AND(ISNUMBER(A88),ISNUMBER(B88)),B88-A88,"")</f>
        <v/>
      </c>
    </row>
    <row r="89" customFormat="false" ht="15" hidden="false" customHeight="false" outlineLevel="0" collapsed="false">
      <c r="A89" s="19"/>
      <c r="B89" s="19"/>
      <c r="C89" s="31" t="str">
        <f aca="false">IF(AND(ISNUMBER(A89),ISNUMBER(B89)),B89-A89,"")</f>
        <v/>
      </c>
    </row>
    <row r="90" customFormat="false" ht="15" hidden="false" customHeight="false" outlineLevel="0" collapsed="false">
      <c r="A90" s="19"/>
      <c r="B90" s="19"/>
      <c r="C90" s="31" t="str">
        <f aca="false">IF(AND(ISNUMBER(A90),ISNUMBER(B90)),B90-A90,"")</f>
        <v/>
      </c>
    </row>
    <row r="91" customFormat="false" ht="15" hidden="false" customHeight="false" outlineLevel="0" collapsed="false">
      <c r="A91" s="19"/>
      <c r="B91" s="19"/>
      <c r="C91" s="31" t="str">
        <f aca="false">IF(AND(ISNUMBER(A91),ISNUMBER(B91)),B91-A91,"")</f>
        <v/>
      </c>
    </row>
    <row r="92" customFormat="false" ht="15" hidden="false" customHeight="false" outlineLevel="0" collapsed="false">
      <c r="A92" s="19"/>
      <c r="B92" s="19"/>
      <c r="C92" s="31" t="str">
        <f aca="false">IF(AND(ISNUMBER(A92),ISNUMBER(B92)),B92-A92,"")</f>
        <v/>
      </c>
    </row>
    <row r="93" customFormat="false" ht="15" hidden="false" customHeight="false" outlineLevel="0" collapsed="false">
      <c r="A93" s="19"/>
      <c r="B93" s="19"/>
      <c r="C93" s="31" t="str">
        <f aca="false">IF(AND(ISNUMBER(A93),ISNUMBER(B93)),B93-A93,"")</f>
        <v/>
      </c>
    </row>
    <row r="94" customFormat="false" ht="15" hidden="false" customHeight="false" outlineLevel="0" collapsed="false">
      <c r="A94" s="19"/>
      <c r="B94" s="19"/>
      <c r="C94" s="31" t="str">
        <f aca="false">IF(AND(ISNUMBER(A94),ISNUMBER(B94)),B94-A94,"")</f>
        <v/>
      </c>
    </row>
    <row r="95" customFormat="false" ht="15" hidden="false" customHeight="false" outlineLevel="0" collapsed="false">
      <c r="A95" s="19"/>
      <c r="B95" s="19"/>
      <c r="C95" s="31" t="str">
        <f aca="false">IF(AND(ISNUMBER(A95),ISNUMBER(B95)),B95-A95,"")</f>
        <v/>
      </c>
    </row>
    <row r="96" customFormat="false" ht="15" hidden="false" customHeight="false" outlineLevel="0" collapsed="false">
      <c r="A96" s="19"/>
      <c r="B96" s="19"/>
      <c r="C96" s="31" t="str">
        <f aca="false">IF(AND(ISNUMBER(A96),ISNUMBER(B96)),B96-A96,"")</f>
        <v/>
      </c>
    </row>
    <row r="97" customFormat="false" ht="15" hidden="false" customHeight="false" outlineLevel="0" collapsed="false">
      <c r="A97" s="19"/>
      <c r="B97" s="19"/>
      <c r="C97" s="31" t="str">
        <f aca="false">IF(AND(ISNUMBER(A97),ISNUMBER(B97)),B97-A97,"")</f>
        <v/>
      </c>
    </row>
    <row r="98" customFormat="false" ht="15" hidden="false" customHeight="false" outlineLevel="0" collapsed="false">
      <c r="A98" s="19"/>
      <c r="B98" s="19"/>
      <c r="C98" s="31" t="str">
        <f aca="false">IF(AND(ISNUMBER(A98),ISNUMBER(B98)),B98-A98,"")</f>
        <v/>
      </c>
    </row>
    <row r="99" customFormat="false" ht="15" hidden="false" customHeight="false" outlineLevel="0" collapsed="false">
      <c r="A99" s="19"/>
      <c r="B99" s="19"/>
      <c r="C99" s="31" t="str">
        <f aca="false">IF(AND(ISNUMBER(A99),ISNUMBER(B99)),B99-A99,"")</f>
        <v/>
      </c>
    </row>
    <row r="100" customFormat="false" ht="15" hidden="false" customHeight="false" outlineLevel="0" collapsed="false">
      <c r="A100" s="19"/>
      <c r="B100" s="19"/>
      <c r="C100" s="31" t="str">
        <f aca="false">IF(AND(ISNUMBER(A100),ISNUMBER(B100)),B100-A100,"")</f>
        <v/>
      </c>
    </row>
    <row r="101" customFormat="false" ht="15" hidden="false" customHeight="false" outlineLevel="0" collapsed="false">
      <c r="A101" s="19"/>
      <c r="B101" s="19"/>
      <c r="C101" s="31" t="str">
        <f aca="false">IF(AND(ISNUMBER(A101),ISNUMBER(B101)),B101-A101,"")</f>
        <v/>
      </c>
    </row>
    <row r="102" customFormat="false" ht="15" hidden="false" customHeight="false" outlineLevel="0" collapsed="false">
      <c r="A102" s="19"/>
      <c r="B102" s="19"/>
      <c r="C102" s="31" t="str">
        <f aca="false">IF(AND(ISNUMBER(A102),ISNUMBER(B102)),B102-A102,"")</f>
        <v/>
      </c>
    </row>
    <row r="103" customFormat="false" ht="15" hidden="false" customHeight="false" outlineLevel="0" collapsed="false">
      <c r="A103" s="19"/>
      <c r="B103" s="19"/>
      <c r="C103" s="31" t="str">
        <f aca="false">IF(AND(ISNUMBER(A103),ISNUMBER(B103)),B103-A103,"")</f>
        <v/>
      </c>
    </row>
    <row r="104" customFormat="false" ht="15" hidden="false" customHeight="false" outlineLevel="0" collapsed="false">
      <c r="A104" s="19"/>
      <c r="B104" s="19"/>
      <c r="C104" s="31" t="str">
        <f aca="false">IF(AND(ISNUMBER(A104),ISNUMBER(B104)),B104-A104,"")</f>
        <v/>
      </c>
    </row>
    <row r="105" customFormat="false" ht="15" hidden="false" customHeight="false" outlineLevel="0" collapsed="false">
      <c r="A105" s="19"/>
      <c r="B105" s="19"/>
      <c r="C105" s="31" t="str">
        <f aca="false">IF(AND(ISNUMBER(A105),ISNUMBER(B105)),B105-A105,"")</f>
        <v/>
      </c>
    </row>
    <row r="106" customFormat="false" ht="15" hidden="false" customHeight="false" outlineLevel="0" collapsed="false">
      <c r="A106" s="19"/>
      <c r="B106" s="19"/>
      <c r="C106" s="31" t="str">
        <f aca="false">IF(AND(ISNUMBER(A106),ISNUMBER(B106)),B106-A106,"")</f>
        <v/>
      </c>
    </row>
    <row r="107" customFormat="false" ht="15" hidden="false" customHeight="false" outlineLevel="0" collapsed="false">
      <c r="A107" s="19"/>
      <c r="B107" s="19"/>
      <c r="C107" s="31" t="str">
        <f aca="false">IF(AND(ISNUMBER(A107),ISNUMBER(B107)),B107-A107,"")</f>
        <v/>
      </c>
    </row>
    <row r="108" customFormat="false" ht="15" hidden="false" customHeight="false" outlineLevel="0" collapsed="false">
      <c r="A108" s="19"/>
      <c r="B108" s="19"/>
      <c r="C108" s="31" t="str">
        <f aca="false">IF(AND(ISNUMBER(A108),ISNUMBER(B108)),B108-A108,"")</f>
        <v/>
      </c>
    </row>
    <row r="109" customFormat="false" ht="15" hidden="false" customHeight="false" outlineLevel="0" collapsed="false">
      <c r="A109" s="19"/>
      <c r="B109" s="19"/>
      <c r="C109" s="31" t="str">
        <f aca="false">IF(AND(ISNUMBER(A109),ISNUMBER(B109)),B109-A109,"")</f>
        <v/>
      </c>
    </row>
    <row r="110" customFormat="false" ht="15" hidden="false" customHeight="false" outlineLevel="0" collapsed="false">
      <c r="A110" s="19"/>
      <c r="B110" s="19"/>
      <c r="C110" s="31" t="str">
        <f aca="false">IF(AND(ISNUMBER(A110),ISNUMBER(B110)),B110-A110,"")</f>
        <v/>
      </c>
    </row>
    <row r="111" customFormat="false" ht="15" hidden="false" customHeight="false" outlineLevel="0" collapsed="false">
      <c r="A111" s="19"/>
      <c r="B111" s="19"/>
      <c r="C111" s="31" t="str">
        <f aca="false">IF(AND(ISNUMBER(A111),ISNUMBER(B111)),B111-A111,"")</f>
        <v/>
      </c>
    </row>
    <row r="112" customFormat="false" ht="15" hidden="false" customHeight="false" outlineLevel="0" collapsed="false">
      <c r="A112" s="19"/>
      <c r="B112" s="19"/>
      <c r="C112" s="31" t="str">
        <f aca="false">IF(AND(ISNUMBER(A112),ISNUMBER(B112)),B112-A112,"")</f>
        <v/>
      </c>
    </row>
    <row r="113" customFormat="false" ht="15" hidden="false" customHeight="false" outlineLevel="0" collapsed="false">
      <c r="A113" s="19"/>
      <c r="B113" s="19"/>
      <c r="C113" s="31" t="str">
        <f aca="false">IF(AND(ISNUMBER(A113),ISNUMBER(B113)),B113-A113,"")</f>
        <v/>
      </c>
    </row>
    <row r="114" customFormat="false" ht="15" hidden="false" customHeight="false" outlineLevel="0" collapsed="false">
      <c r="A114" s="19"/>
      <c r="B114" s="19"/>
      <c r="C114" s="31" t="str">
        <f aca="false">IF(AND(ISNUMBER(A114),ISNUMBER(B114)),B114-A114,"")</f>
        <v/>
      </c>
    </row>
    <row r="115" customFormat="false" ht="15" hidden="false" customHeight="false" outlineLevel="0" collapsed="false">
      <c r="A115" s="19"/>
      <c r="B115" s="19"/>
      <c r="C115" s="31" t="str">
        <f aca="false">IF(AND(ISNUMBER(A115),ISNUMBER(B115)),B115-A115,"")</f>
        <v/>
      </c>
    </row>
    <row r="116" customFormat="false" ht="15" hidden="false" customHeight="false" outlineLevel="0" collapsed="false">
      <c r="A116" s="19"/>
      <c r="B116" s="19"/>
      <c r="C116" s="31" t="str">
        <f aca="false">IF(AND(ISNUMBER(A116),ISNUMBER(B116)),B116-A116,"")</f>
        <v/>
      </c>
    </row>
    <row r="117" customFormat="false" ht="15" hidden="false" customHeight="false" outlineLevel="0" collapsed="false">
      <c r="A117" s="19"/>
      <c r="B117" s="19"/>
      <c r="C117" s="31" t="str">
        <f aca="false">IF(AND(ISNUMBER(A117),ISNUMBER(B117)),B117-A117,"")</f>
        <v/>
      </c>
    </row>
    <row r="118" customFormat="false" ht="15" hidden="false" customHeight="false" outlineLevel="0" collapsed="false">
      <c r="A118" s="19"/>
      <c r="B118" s="19"/>
      <c r="C118" s="31" t="str">
        <f aca="false">IF(AND(ISNUMBER(A118),ISNUMBER(B118)),B118-A118,"")</f>
        <v/>
      </c>
    </row>
    <row r="119" customFormat="false" ht="15" hidden="false" customHeight="false" outlineLevel="0" collapsed="false">
      <c r="A119" s="19"/>
      <c r="B119" s="19"/>
      <c r="C119" s="31" t="str">
        <f aca="false">IF(AND(ISNUMBER(A119),ISNUMBER(B119)),B119-A119,"")</f>
        <v/>
      </c>
    </row>
    <row r="120" customFormat="false" ht="15" hidden="false" customHeight="false" outlineLevel="0" collapsed="false">
      <c r="A120" s="19"/>
      <c r="B120" s="19"/>
      <c r="C120" s="31" t="str">
        <f aca="false">IF(AND(ISNUMBER(A120),ISNUMBER(B120)),B120-A120,"")</f>
        <v/>
      </c>
    </row>
    <row r="121" customFormat="false" ht="15" hidden="false" customHeight="false" outlineLevel="0" collapsed="false">
      <c r="A121" s="19"/>
      <c r="B121" s="19"/>
      <c r="C121" s="31" t="str">
        <f aca="false">IF(AND(ISNUMBER(A121),ISNUMBER(B121)),B121-A121,"")</f>
        <v/>
      </c>
    </row>
    <row r="122" customFormat="false" ht="15" hidden="false" customHeight="false" outlineLevel="0" collapsed="false">
      <c r="A122" s="19"/>
      <c r="B122" s="19"/>
      <c r="C122" s="31" t="str">
        <f aca="false">IF(AND(ISNUMBER(A122),ISNUMBER(B122)),B122-A122,"")</f>
        <v/>
      </c>
    </row>
    <row r="123" customFormat="false" ht="15" hidden="false" customHeight="false" outlineLevel="0" collapsed="false">
      <c r="A123" s="19"/>
      <c r="B123" s="19"/>
      <c r="C123" s="31" t="str">
        <f aca="false">IF(AND(ISNUMBER(A123),ISNUMBER(B123)),B123-A123,"")</f>
        <v/>
      </c>
    </row>
    <row r="124" customFormat="false" ht="15" hidden="false" customHeight="false" outlineLevel="0" collapsed="false">
      <c r="A124" s="19"/>
      <c r="B124" s="19"/>
      <c r="C124" s="31" t="str">
        <f aca="false">IF(AND(ISNUMBER(A124),ISNUMBER(B124)),B124-A124,"")</f>
        <v/>
      </c>
    </row>
    <row r="125" customFormat="false" ht="15" hidden="false" customHeight="false" outlineLevel="0" collapsed="false">
      <c r="A125" s="19"/>
      <c r="B125" s="19"/>
      <c r="C125" s="31" t="str">
        <f aca="false">IF(AND(ISNUMBER(A125),ISNUMBER(B125)),B125-A125,"")</f>
        <v/>
      </c>
    </row>
    <row r="126" customFormat="false" ht="15" hidden="false" customHeight="false" outlineLevel="0" collapsed="false">
      <c r="A126" s="19"/>
      <c r="B126" s="19"/>
      <c r="C126" s="31" t="str">
        <f aca="false">IF(AND(ISNUMBER(A126),ISNUMBER(B126)),B126-A126,"")</f>
        <v/>
      </c>
    </row>
    <row r="127" customFormat="false" ht="15" hidden="false" customHeight="false" outlineLevel="0" collapsed="false">
      <c r="A127" s="19"/>
      <c r="B127" s="19"/>
      <c r="C127" s="31" t="str">
        <f aca="false">IF(AND(ISNUMBER(A127),ISNUMBER(B127)),B127-A127,"")</f>
        <v/>
      </c>
    </row>
    <row r="128" customFormat="false" ht="15" hidden="false" customHeight="false" outlineLevel="0" collapsed="false">
      <c r="A128" s="19"/>
      <c r="B128" s="19"/>
      <c r="C128" s="31" t="str">
        <f aca="false">IF(AND(ISNUMBER(A128),ISNUMBER(B128)),B128-A128,"")</f>
        <v/>
      </c>
    </row>
    <row r="129" customFormat="false" ht="15" hidden="false" customHeight="false" outlineLevel="0" collapsed="false">
      <c r="A129" s="19"/>
      <c r="B129" s="19"/>
      <c r="C129" s="31" t="str">
        <f aca="false">IF(AND(ISNUMBER(A129),ISNUMBER(B129)),B129-A129,"")</f>
        <v/>
      </c>
    </row>
    <row r="130" customFormat="false" ht="15" hidden="false" customHeight="false" outlineLevel="0" collapsed="false">
      <c r="A130" s="19"/>
      <c r="B130" s="19"/>
      <c r="C130" s="31" t="str">
        <f aca="false">IF(AND(ISNUMBER(A130),ISNUMBER(B130)),B130-A130,"")</f>
        <v/>
      </c>
    </row>
    <row r="131" customFormat="false" ht="15" hidden="false" customHeight="false" outlineLevel="0" collapsed="false">
      <c r="A131" s="19"/>
      <c r="B131" s="19"/>
      <c r="C131" s="31" t="str">
        <f aca="false">IF(AND(ISNUMBER(A131),ISNUMBER(B131)),B131-A131,"")</f>
        <v/>
      </c>
    </row>
    <row r="132" customFormat="false" ht="15" hidden="false" customHeight="false" outlineLevel="0" collapsed="false">
      <c r="A132" s="19"/>
      <c r="B132" s="19"/>
      <c r="C132" s="31" t="str">
        <f aca="false">IF(AND(ISNUMBER(A132),ISNUMBER(B132)),B132-A132,"")</f>
        <v/>
      </c>
    </row>
    <row r="133" customFormat="false" ht="15" hidden="false" customHeight="false" outlineLevel="0" collapsed="false">
      <c r="A133" s="19"/>
      <c r="B133" s="19"/>
      <c r="C133" s="31" t="str">
        <f aca="false">IF(AND(ISNUMBER(A133),ISNUMBER(B133)),B133-A133,"")</f>
        <v/>
      </c>
    </row>
    <row r="134" customFormat="false" ht="15" hidden="false" customHeight="false" outlineLevel="0" collapsed="false">
      <c r="A134" s="19"/>
      <c r="B134" s="19"/>
      <c r="C134" s="31" t="str">
        <f aca="false">IF(AND(ISNUMBER(A134),ISNUMBER(B134)),B134-A134,"")</f>
        <v/>
      </c>
    </row>
    <row r="135" customFormat="false" ht="15" hidden="false" customHeight="false" outlineLevel="0" collapsed="false">
      <c r="A135" s="19"/>
      <c r="B135" s="19"/>
      <c r="C135" s="31" t="str">
        <f aca="false">IF(AND(ISNUMBER(A135),ISNUMBER(B135)),B135-A135,"")</f>
        <v/>
      </c>
    </row>
    <row r="136" customFormat="false" ht="15" hidden="false" customHeight="false" outlineLevel="0" collapsed="false">
      <c r="A136" s="19"/>
      <c r="B136" s="19"/>
      <c r="C136" s="31" t="str">
        <f aca="false">IF(AND(ISNUMBER(A136),ISNUMBER(B136)),B136-A136,"")</f>
        <v/>
      </c>
    </row>
    <row r="137" customFormat="false" ht="15" hidden="false" customHeight="false" outlineLevel="0" collapsed="false">
      <c r="A137" s="19"/>
      <c r="B137" s="19"/>
      <c r="C137" s="31" t="str">
        <f aca="false">IF(AND(ISNUMBER(A137),ISNUMBER(B137)),B137-A137,"")</f>
        <v/>
      </c>
    </row>
    <row r="138" customFormat="false" ht="15" hidden="false" customHeight="false" outlineLevel="0" collapsed="false">
      <c r="A138" s="19"/>
      <c r="B138" s="19"/>
      <c r="C138" s="31" t="str">
        <f aca="false">IF(AND(ISNUMBER(A138),ISNUMBER(B138)),B138-A138,"")</f>
        <v/>
      </c>
    </row>
    <row r="139" customFormat="false" ht="15" hidden="false" customHeight="false" outlineLevel="0" collapsed="false">
      <c r="A139" s="19"/>
      <c r="B139" s="19"/>
      <c r="C139" s="31" t="str">
        <f aca="false">IF(AND(ISNUMBER(A139),ISNUMBER(B139)),B139-A139,"")</f>
        <v/>
      </c>
    </row>
    <row r="140" customFormat="false" ht="15" hidden="false" customHeight="false" outlineLevel="0" collapsed="false">
      <c r="A140" s="19"/>
      <c r="B140" s="19"/>
      <c r="C140" s="31" t="str">
        <f aca="false">IF(AND(ISNUMBER(A140),ISNUMBER(B140)),B140-A140,"")</f>
        <v/>
      </c>
    </row>
    <row r="141" customFormat="false" ht="15" hidden="false" customHeight="false" outlineLevel="0" collapsed="false">
      <c r="A141" s="19"/>
      <c r="B141" s="19"/>
      <c r="C141" s="31" t="str">
        <f aca="false">IF(AND(ISNUMBER(A141),ISNUMBER(B141)),B141-A141,"")</f>
        <v/>
      </c>
    </row>
    <row r="142" customFormat="false" ht="15" hidden="false" customHeight="false" outlineLevel="0" collapsed="false">
      <c r="A142" s="19"/>
      <c r="B142" s="19"/>
      <c r="C142" s="31" t="str">
        <f aca="false">IF(AND(ISNUMBER(A142),ISNUMBER(B142)),B142-A142,"")</f>
        <v/>
      </c>
    </row>
    <row r="143" customFormat="false" ht="15" hidden="false" customHeight="false" outlineLevel="0" collapsed="false">
      <c r="A143" s="19"/>
      <c r="B143" s="19"/>
      <c r="C143" s="31" t="str">
        <f aca="false">IF(AND(ISNUMBER(A143),ISNUMBER(B143)),B143-A143,"")</f>
        <v/>
      </c>
    </row>
    <row r="144" customFormat="false" ht="15" hidden="false" customHeight="false" outlineLevel="0" collapsed="false">
      <c r="A144" s="19"/>
      <c r="B144" s="19"/>
      <c r="C144" s="31" t="str">
        <f aca="false">IF(AND(ISNUMBER(A144),ISNUMBER(B144)),B144-A144,"")</f>
        <v/>
      </c>
    </row>
    <row r="145" customFormat="false" ht="15" hidden="false" customHeight="false" outlineLevel="0" collapsed="false">
      <c r="A145" s="19"/>
      <c r="B145" s="19"/>
      <c r="C145" s="31" t="str">
        <f aca="false">IF(AND(ISNUMBER(A145),ISNUMBER(B145)),B145-A145,"")</f>
        <v/>
      </c>
    </row>
    <row r="146" customFormat="false" ht="15" hidden="false" customHeight="false" outlineLevel="0" collapsed="false">
      <c r="A146" s="19"/>
      <c r="B146" s="19"/>
      <c r="C146" s="31" t="str">
        <f aca="false">IF(AND(ISNUMBER(A146),ISNUMBER(B146)),B146-A146,"")</f>
        <v/>
      </c>
    </row>
    <row r="147" customFormat="false" ht="15" hidden="false" customHeight="false" outlineLevel="0" collapsed="false">
      <c r="A147" s="19"/>
      <c r="B147" s="19"/>
      <c r="C147" s="31" t="str">
        <f aca="false">IF(AND(ISNUMBER(A147),ISNUMBER(B147)),B147-A147,"")</f>
        <v/>
      </c>
    </row>
    <row r="148" customFormat="false" ht="15" hidden="false" customHeight="false" outlineLevel="0" collapsed="false">
      <c r="A148" s="19"/>
      <c r="B148" s="19"/>
      <c r="C148" s="31" t="str">
        <f aca="false">IF(AND(ISNUMBER(A148),ISNUMBER(B148)),B148-A148,"")</f>
        <v/>
      </c>
    </row>
    <row r="149" customFormat="false" ht="15" hidden="false" customHeight="false" outlineLevel="0" collapsed="false">
      <c r="A149" s="19"/>
      <c r="B149" s="19"/>
      <c r="C149" s="31" t="str">
        <f aca="false">IF(AND(ISNUMBER(A149),ISNUMBER(B149)),B149-A149,"")</f>
        <v/>
      </c>
    </row>
    <row r="150" customFormat="false" ht="15" hidden="false" customHeight="false" outlineLevel="0" collapsed="false">
      <c r="A150" s="19"/>
      <c r="B150" s="19"/>
      <c r="C150" s="31" t="str">
        <f aca="false">IF(AND(ISNUMBER(A150),ISNUMBER(B150)),B150-A150,"")</f>
        <v/>
      </c>
    </row>
    <row r="151" customFormat="false" ht="15" hidden="false" customHeight="false" outlineLevel="0" collapsed="false">
      <c r="A151" s="19"/>
      <c r="B151" s="19"/>
      <c r="C151" s="31" t="str">
        <f aca="false">IF(AND(ISNUMBER(A151),ISNUMBER(B151)),B151-A151,"")</f>
        <v/>
      </c>
    </row>
    <row r="152" customFormat="false" ht="15" hidden="false" customHeight="false" outlineLevel="0" collapsed="false">
      <c r="A152" s="19"/>
      <c r="B152" s="19"/>
      <c r="C152" s="31" t="str">
        <f aca="false">IF(AND(ISNUMBER(A152),ISNUMBER(B152)),B152-A152,"")</f>
        <v/>
      </c>
    </row>
    <row r="153" customFormat="false" ht="15" hidden="false" customHeight="false" outlineLevel="0" collapsed="false">
      <c r="A153" s="19"/>
      <c r="B153" s="19"/>
      <c r="C153" s="31" t="str">
        <f aca="false">IF(AND(ISNUMBER(A153),ISNUMBER(B153)),B153-A153,"")</f>
        <v/>
      </c>
    </row>
    <row r="154" customFormat="false" ht="15" hidden="false" customHeight="false" outlineLevel="0" collapsed="false">
      <c r="A154" s="19"/>
      <c r="B154" s="19"/>
      <c r="C154" s="31" t="str">
        <f aca="false">IF(AND(ISNUMBER(A154),ISNUMBER(B154)),B154-A154,"")</f>
        <v/>
      </c>
    </row>
    <row r="155" customFormat="false" ht="15" hidden="false" customHeight="false" outlineLevel="0" collapsed="false">
      <c r="A155" s="19"/>
      <c r="B155" s="19"/>
      <c r="C155" s="31" t="str">
        <f aca="false">IF(AND(ISNUMBER(A155),ISNUMBER(B155)),B155-A155,"")</f>
        <v/>
      </c>
    </row>
    <row r="156" customFormat="false" ht="15" hidden="false" customHeight="false" outlineLevel="0" collapsed="false">
      <c r="A156" s="19"/>
      <c r="B156" s="19"/>
      <c r="C156" s="31" t="str">
        <f aca="false">IF(AND(ISNUMBER(A156),ISNUMBER(B156)),B156-A156,"")</f>
        <v/>
      </c>
    </row>
    <row r="157" customFormat="false" ht="15" hidden="false" customHeight="false" outlineLevel="0" collapsed="false">
      <c r="A157" s="19"/>
      <c r="B157" s="19"/>
      <c r="C157" s="31" t="str">
        <f aca="false">IF(AND(ISNUMBER(A157),ISNUMBER(B157)),B157-A157,"")</f>
        <v/>
      </c>
    </row>
    <row r="158" customFormat="false" ht="15" hidden="false" customHeight="false" outlineLevel="0" collapsed="false">
      <c r="A158" s="19"/>
      <c r="B158" s="19"/>
      <c r="C158" s="31" t="str">
        <f aca="false">IF(AND(ISNUMBER(A158),ISNUMBER(B158)),B158-A158,"")</f>
        <v/>
      </c>
    </row>
    <row r="159" customFormat="false" ht="15" hidden="false" customHeight="false" outlineLevel="0" collapsed="false">
      <c r="A159" s="19"/>
      <c r="B159" s="19"/>
      <c r="C159" s="31" t="str">
        <f aca="false">IF(AND(ISNUMBER(A159),ISNUMBER(B159)),B159-A159,"")</f>
        <v/>
      </c>
    </row>
    <row r="160" customFormat="false" ht="15" hidden="false" customHeight="false" outlineLevel="0" collapsed="false">
      <c r="A160" s="19"/>
      <c r="B160" s="19"/>
      <c r="C160" s="31" t="str">
        <f aca="false">IF(AND(ISNUMBER(A160),ISNUMBER(B160)),B160-A160,"")</f>
        <v/>
      </c>
    </row>
    <row r="161" customFormat="false" ht="15" hidden="false" customHeight="false" outlineLevel="0" collapsed="false">
      <c r="A161" s="19"/>
      <c r="B161" s="19"/>
      <c r="C161" s="31" t="str">
        <f aca="false">IF(AND(ISNUMBER(A161),ISNUMBER(B161)),B161-A161,"")</f>
        <v/>
      </c>
    </row>
    <row r="162" customFormat="false" ht="15" hidden="false" customHeight="false" outlineLevel="0" collapsed="false">
      <c r="A162" s="19"/>
      <c r="B162" s="19"/>
      <c r="C162" s="31" t="str">
        <f aca="false">IF(AND(ISNUMBER(A162),ISNUMBER(B162)),B162-A162,"")</f>
        <v/>
      </c>
    </row>
    <row r="163" customFormat="false" ht="15" hidden="false" customHeight="false" outlineLevel="0" collapsed="false">
      <c r="A163" s="19"/>
      <c r="B163" s="19"/>
      <c r="C163" s="31" t="str">
        <f aca="false">IF(AND(ISNUMBER(A163),ISNUMBER(B163)),B163-A163,"")</f>
        <v/>
      </c>
    </row>
    <row r="164" customFormat="false" ht="15" hidden="false" customHeight="false" outlineLevel="0" collapsed="false">
      <c r="A164" s="19"/>
      <c r="B164" s="19"/>
      <c r="C164" s="31" t="str">
        <f aca="false">IF(AND(ISNUMBER(A164),ISNUMBER(B164)),B164-A164,"")</f>
        <v/>
      </c>
    </row>
    <row r="165" customFormat="false" ht="15" hidden="false" customHeight="false" outlineLevel="0" collapsed="false">
      <c r="A165" s="19"/>
      <c r="B165" s="19"/>
      <c r="C165" s="31" t="str">
        <f aca="false">IF(AND(ISNUMBER(A165),ISNUMBER(B165)),B165-A165,"")</f>
        <v/>
      </c>
    </row>
    <row r="166" customFormat="false" ht="15" hidden="false" customHeight="false" outlineLevel="0" collapsed="false">
      <c r="A166" s="19"/>
      <c r="B166" s="19"/>
      <c r="C166" s="31" t="str">
        <f aca="false">IF(AND(ISNUMBER(A166),ISNUMBER(B166)),B166-A166,"")</f>
        <v/>
      </c>
    </row>
    <row r="167" customFormat="false" ht="15" hidden="false" customHeight="false" outlineLevel="0" collapsed="false">
      <c r="A167" s="19"/>
      <c r="B167" s="19"/>
      <c r="C167" s="31" t="str">
        <f aca="false">IF(AND(ISNUMBER(A167),ISNUMBER(B167)),B167-A167,"")</f>
        <v/>
      </c>
    </row>
    <row r="168" customFormat="false" ht="15" hidden="false" customHeight="false" outlineLevel="0" collapsed="false">
      <c r="A168" s="19"/>
      <c r="B168" s="19"/>
      <c r="C168" s="31" t="str">
        <f aca="false">IF(AND(ISNUMBER(A168),ISNUMBER(B168)),B168-A168,"")</f>
        <v/>
      </c>
    </row>
    <row r="169" customFormat="false" ht="15" hidden="false" customHeight="false" outlineLevel="0" collapsed="false">
      <c r="A169" s="19"/>
      <c r="B169" s="19"/>
      <c r="C169" s="31" t="str">
        <f aca="false">IF(AND(ISNUMBER(A169),ISNUMBER(B169)),B169-A169,"")</f>
        <v/>
      </c>
    </row>
    <row r="170" customFormat="false" ht="15" hidden="false" customHeight="false" outlineLevel="0" collapsed="false">
      <c r="A170" s="19"/>
      <c r="B170" s="19"/>
      <c r="C170" s="31" t="str">
        <f aca="false">IF(AND(ISNUMBER(A170),ISNUMBER(B170)),B170-A170,"")</f>
        <v/>
      </c>
    </row>
    <row r="171" customFormat="false" ht="15" hidden="false" customHeight="false" outlineLevel="0" collapsed="false">
      <c r="A171" s="19"/>
      <c r="B171" s="19"/>
      <c r="C171" s="31" t="str">
        <f aca="false">IF(AND(ISNUMBER(A171),ISNUMBER(B171)),B171-A171,"")</f>
        <v/>
      </c>
    </row>
    <row r="172" customFormat="false" ht="15" hidden="false" customHeight="false" outlineLevel="0" collapsed="false">
      <c r="A172" s="19"/>
      <c r="B172" s="19"/>
      <c r="C172" s="31" t="str">
        <f aca="false">IF(AND(ISNUMBER(A172),ISNUMBER(B172)),B172-A172,"")</f>
        <v/>
      </c>
    </row>
    <row r="173" customFormat="false" ht="15" hidden="false" customHeight="false" outlineLevel="0" collapsed="false">
      <c r="A173" s="19"/>
      <c r="B173" s="19"/>
      <c r="C173" s="31" t="str">
        <f aca="false">IF(AND(ISNUMBER(A173),ISNUMBER(B173)),B173-A173,"")</f>
        <v/>
      </c>
    </row>
    <row r="174" customFormat="false" ht="15" hidden="false" customHeight="false" outlineLevel="0" collapsed="false">
      <c r="A174" s="19"/>
      <c r="B174" s="19"/>
      <c r="C174" s="31" t="str">
        <f aca="false">IF(AND(ISNUMBER(A174),ISNUMBER(B174)),B174-A174,"")</f>
        <v/>
      </c>
    </row>
    <row r="175" customFormat="false" ht="15" hidden="false" customHeight="false" outlineLevel="0" collapsed="false">
      <c r="A175" s="19"/>
      <c r="B175" s="19"/>
      <c r="C175" s="31" t="str">
        <f aca="false">IF(AND(ISNUMBER(A175),ISNUMBER(B175)),B175-A175,"")</f>
        <v/>
      </c>
    </row>
    <row r="176" customFormat="false" ht="15" hidden="false" customHeight="false" outlineLevel="0" collapsed="false">
      <c r="A176" s="19"/>
      <c r="B176" s="19"/>
      <c r="C176" s="31" t="str">
        <f aca="false">IF(AND(ISNUMBER(A176),ISNUMBER(B176)),B176-A176,"")</f>
        <v/>
      </c>
    </row>
    <row r="177" customFormat="false" ht="15" hidden="false" customHeight="false" outlineLevel="0" collapsed="false">
      <c r="A177" s="19"/>
      <c r="B177" s="19"/>
      <c r="C177" s="31" t="str">
        <f aca="false">IF(AND(ISNUMBER(A177),ISNUMBER(B177)),B177-A177,"")</f>
        <v/>
      </c>
    </row>
    <row r="178" customFormat="false" ht="15" hidden="false" customHeight="false" outlineLevel="0" collapsed="false">
      <c r="A178" s="19"/>
      <c r="B178" s="19"/>
      <c r="C178" s="31" t="str">
        <f aca="false">IF(AND(ISNUMBER(A178),ISNUMBER(B178)),B178-A178,"")</f>
        <v/>
      </c>
    </row>
    <row r="179" customFormat="false" ht="15" hidden="false" customHeight="false" outlineLevel="0" collapsed="false">
      <c r="A179" s="19"/>
      <c r="B179" s="19"/>
      <c r="C179" s="31" t="str">
        <f aca="false">IF(AND(ISNUMBER(A179),ISNUMBER(B179)),B179-A179,"")</f>
        <v/>
      </c>
    </row>
    <row r="180" customFormat="false" ht="15" hidden="false" customHeight="false" outlineLevel="0" collapsed="false">
      <c r="A180" s="19"/>
      <c r="B180" s="19"/>
      <c r="C180" s="31" t="str">
        <f aca="false">IF(AND(ISNUMBER(A180),ISNUMBER(B180)),B180-A180,"")</f>
        <v/>
      </c>
    </row>
    <row r="181" customFormat="false" ht="15" hidden="false" customHeight="false" outlineLevel="0" collapsed="false">
      <c r="A181" s="19"/>
      <c r="B181" s="19"/>
      <c r="C181" s="31" t="str">
        <f aca="false">IF(AND(ISNUMBER(A181),ISNUMBER(B181)),B181-A181,"")</f>
        <v/>
      </c>
    </row>
    <row r="182" customFormat="false" ht="15" hidden="false" customHeight="false" outlineLevel="0" collapsed="false">
      <c r="A182" s="19"/>
      <c r="B182" s="19"/>
      <c r="C182" s="31" t="str">
        <f aca="false">IF(AND(ISNUMBER(A182),ISNUMBER(B182)),B182-A182,"")</f>
        <v/>
      </c>
    </row>
    <row r="183" customFormat="false" ht="15" hidden="false" customHeight="false" outlineLevel="0" collapsed="false">
      <c r="A183" s="19"/>
      <c r="B183" s="19"/>
      <c r="C183" s="31" t="str">
        <f aca="false">IF(AND(ISNUMBER(A183),ISNUMBER(B183)),B183-A183,"")</f>
        <v/>
      </c>
    </row>
    <row r="184" customFormat="false" ht="15" hidden="false" customHeight="false" outlineLevel="0" collapsed="false">
      <c r="A184" s="19"/>
      <c r="B184" s="19"/>
      <c r="C184" s="31" t="str">
        <f aca="false">IF(AND(ISNUMBER(A184),ISNUMBER(B184)),B184-A184,"")</f>
        <v/>
      </c>
    </row>
    <row r="185" customFormat="false" ht="15" hidden="false" customHeight="false" outlineLevel="0" collapsed="false">
      <c r="A185" s="19"/>
      <c r="B185" s="19"/>
      <c r="C185" s="31" t="str">
        <f aca="false">IF(AND(ISNUMBER(A185),ISNUMBER(B185)),B185-A185,"")</f>
        <v/>
      </c>
    </row>
    <row r="186" customFormat="false" ht="15" hidden="false" customHeight="false" outlineLevel="0" collapsed="false">
      <c r="A186" s="19"/>
      <c r="B186" s="19"/>
      <c r="C186" s="31" t="str">
        <f aca="false">IF(AND(ISNUMBER(A186),ISNUMBER(B186)),B186-A186,"")</f>
        <v/>
      </c>
    </row>
    <row r="187" customFormat="false" ht="15" hidden="false" customHeight="false" outlineLevel="0" collapsed="false">
      <c r="A187" s="19"/>
      <c r="B187" s="19"/>
      <c r="C187" s="31" t="str">
        <f aca="false">IF(AND(ISNUMBER(A187),ISNUMBER(B187)),B187-A187,"")</f>
        <v/>
      </c>
    </row>
    <row r="188" customFormat="false" ht="15" hidden="false" customHeight="false" outlineLevel="0" collapsed="false">
      <c r="A188" s="19"/>
      <c r="B188" s="19"/>
      <c r="C188" s="31" t="str">
        <f aca="false">IF(AND(ISNUMBER(A188),ISNUMBER(B188)),B188-A188,"")</f>
        <v/>
      </c>
    </row>
    <row r="189" customFormat="false" ht="15" hidden="false" customHeight="false" outlineLevel="0" collapsed="false">
      <c r="A189" s="19"/>
      <c r="B189" s="19"/>
      <c r="C189" s="31" t="str">
        <f aca="false">IF(AND(ISNUMBER(A189),ISNUMBER(B189)),B189-A189,"")</f>
        <v/>
      </c>
    </row>
    <row r="190" customFormat="false" ht="15" hidden="false" customHeight="false" outlineLevel="0" collapsed="false">
      <c r="A190" s="19"/>
      <c r="B190" s="19"/>
      <c r="C190" s="31" t="str">
        <f aca="false">IF(AND(ISNUMBER(A190),ISNUMBER(B190)),B190-A190,"")</f>
        <v/>
      </c>
    </row>
    <row r="191" customFormat="false" ht="15" hidden="false" customHeight="false" outlineLevel="0" collapsed="false">
      <c r="A191" s="19"/>
      <c r="B191" s="19"/>
      <c r="C191" s="31" t="str">
        <f aca="false">IF(AND(ISNUMBER(A191),ISNUMBER(B191)),B191-A191,"")</f>
        <v/>
      </c>
    </row>
    <row r="192" customFormat="false" ht="15" hidden="false" customHeight="false" outlineLevel="0" collapsed="false">
      <c r="A192" s="19"/>
      <c r="B192" s="19"/>
      <c r="C192" s="31" t="str">
        <f aca="false">IF(AND(ISNUMBER(A192),ISNUMBER(B192)),B192-A192,"")</f>
        <v/>
      </c>
    </row>
    <row r="193" customFormat="false" ht="15" hidden="false" customHeight="false" outlineLevel="0" collapsed="false">
      <c r="A193" s="19"/>
      <c r="B193" s="19"/>
      <c r="C193" s="31" t="str">
        <f aca="false">IF(AND(ISNUMBER(A193),ISNUMBER(B193)),B193-A193,"")</f>
        <v/>
      </c>
    </row>
    <row r="194" customFormat="false" ht="15" hidden="false" customHeight="false" outlineLevel="0" collapsed="false">
      <c r="A194" s="19"/>
      <c r="B194" s="19"/>
      <c r="C194" s="31" t="str">
        <f aca="false">IF(AND(ISNUMBER(A194),ISNUMBER(B194)),B194-A194,"")</f>
        <v/>
      </c>
    </row>
    <row r="195" customFormat="false" ht="15" hidden="false" customHeight="false" outlineLevel="0" collapsed="false">
      <c r="A195" s="19"/>
      <c r="B195" s="19"/>
      <c r="C195" s="31" t="str">
        <f aca="false">IF(AND(ISNUMBER(A195),ISNUMBER(B195)),B195-A195,"")</f>
        <v/>
      </c>
    </row>
    <row r="196" customFormat="false" ht="15" hidden="false" customHeight="false" outlineLevel="0" collapsed="false">
      <c r="A196" s="19"/>
      <c r="B196" s="19"/>
      <c r="C196" s="31" t="str">
        <f aca="false">IF(AND(ISNUMBER(A196),ISNUMBER(B196)),B196-A196,"")</f>
        <v/>
      </c>
    </row>
    <row r="197" customFormat="false" ht="15" hidden="false" customHeight="false" outlineLevel="0" collapsed="false">
      <c r="A197" s="19"/>
      <c r="B197" s="19"/>
      <c r="C197" s="31" t="str">
        <f aca="false">IF(AND(ISNUMBER(A197),ISNUMBER(B197)),B197-A197,"")</f>
        <v/>
      </c>
    </row>
    <row r="198" customFormat="false" ht="15" hidden="false" customHeight="false" outlineLevel="0" collapsed="false">
      <c r="A198" s="19"/>
      <c r="B198" s="19"/>
      <c r="C198" s="31" t="str">
        <f aca="false">IF(AND(ISNUMBER(A198),ISNUMBER(B198)),B198-A198,"")</f>
        <v/>
      </c>
    </row>
    <row r="199" customFormat="false" ht="15" hidden="false" customHeight="false" outlineLevel="0" collapsed="false">
      <c r="A199" s="19"/>
      <c r="B199" s="19"/>
      <c r="C199" s="31" t="str">
        <f aca="false">IF(AND(ISNUMBER(A199),ISNUMBER(B199)),B199-A199,"")</f>
        <v/>
      </c>
    </row>
    <row r="200" customFormat="false" ht="15" hidden="false" customHeight="false" outlineLevel="0" collapsed="false">
      <c r="A200" s="19"/>
      <c r="B200" s="19"/>
      <c r="C200" s="31" t="str">
        <f aca="false">IF(AND(ISNUMBER(A200),ISNUMBER(B200)),B200-A200,"")</f>
        <v/>
      </c>
    </row>
    <row r="201" customFormat="false" ht="15" hidden="false" customHeight="false" outlineLevel="0" collapsed="false">
      <c r="A201" s="19"/>
      <c r="B201" s="19"/>
      <c r="C201" s="31" t="str">
        <f aca="false">IF(AND(ISNUMBER(A201),ISNUMBER(B201)),B201-A201,"")</f>
        <v/>
      </c>
    </row>
    <row r="202" customFormat="false" ht="15" hidden="false" customHeight="false" outlineLevel="0" collapsed="false">
      <c r="A202" s="19"/>
      <c r="B202" s="19"/>
      <c r="C202" s="31" t="str">
        <f aca="false">IF(AND(ISNUMBER(A202),ISNUMBER(B202)),B202-A202,"")</f>
        <v/>
      </c>
    </row>
    <row r="203" customFormat="false" ht="15" hidden="false" customHeight="false" outlineLevel="0" collapsed="false">
      <c r="A203" s="19"/>
      <c r="B203" s="19"/>
      <c r="C203" s="31" t="str">
        <f aca="false">IF(AND(ISNUMBER(A203),ISNUMBER(B203)),B203-A203,"")</f>
        <v/>
      </c>
    </row>
    <row r="204" customFormat="false" ht="15" hidden="false" customHeight="false" outlineLevel="0" collapsed="false">
      <c r="A204" s="19"/>
      <c r="B204" s="19"/>
      <c r="C204" s="31" t="str">
        <f aca="false">IF(AND(ISNUMBER(A204),ISNUMBER(B204)),B204-A204,"")</f>
        <v/>
      </c>
    </row>
    <row r="205" customFormat="false" ht="15" hidden="false" customHeight="false" outlineLevel="0" collapsed="false">
      <c r="A205" s="19"/>
      <c r="B205" s="19"/>
      <c r="C205" s="31" t="str">
        <f aca="false">IF(AND(ISNUMBER(A205),ISNUMBER(B205)),B205-A205,"")</f>
        <v/>
      </c>
    </row>
    <row r="206" customFormat="false" ht="15" hidden="false" customHeight="false" outlineLevel="0" collapsed="false">
      <c r="A206" s="19"/>
      <c r="B206" s="19"/>
      <c r="C206" s="31" t="str">
        <f aca="false">IF(AND(ISNUMBER(A206),ISNUMBER(B206)),B206-A206,"")</f>
        <v/>
      </c>
    </row>
    <row r="207" customFormat="false" ht="15" hidden="false" customHeight="false" outlineLevel="0" collapsed="false">
      <c r="A207" s="19"/>
      <c r="B207" s="19"/>
      <c r="C207" s="31" t="str">
        <f aca="false">IF(AND(ISNUMBER(A207),ISNUMBER(B207)),B207-A207,"")</f>
        <v/>
      </c>
    </row>
    <row r="208" customFormat="false" ht="15" hidden="false" customHeight="false" outlineLevel="0" collapsed="false">
      <c r="A208" s="19"/>
      <c r="B208" s="19"/>
      <c r="C208" s="31" t="str">
        <f aca="false">IF(AND(ISNUMBER(A208),ISNUMBER(B208)),B208-A208,"")</f>
        <v/>
      </c>
    </row>
    <row r="209" customFormat="false" ht="15" hidden="false" customHeight="false" outlineLevel="0" collapsed="false">
      <c r="A209" s="19"/>
      <c r="B209" s="19"/>
      <c r="C209" s="31" t="str">
        <f aca="false">IF(AND(ISNUMBER(A209),ISNUMBER(B209)),B209-A209,"")</f>
        <v/>
      </c>
    </row>
    <row r="210" customFormat="false" ht="15" hidden="false" customHeight="false" outlineLevel="0" collapsed="false">
      <c r="A210" s="19"/>
      <c r="B210" s="19"/>
      <c r="C210" s="31" t="str">
        <f aca="false">IF(AND(ISNUMBER(A210),ISNUMBER(B210)),B210-A210,"")</f>
        <v/>
      </c>
    </row>
    <row r="211" customFormat="false" ht="15" hidden="false" customHeight="false" outlineLevel="0" collapsed="false">
      <c r="A211" s="19"/>
      <c r="B211" s="19"/>
      <c r="C211" s="31" t="str">
        <f aca="false">IF(AND(ISNUMBER(A211),ISNUMBER(B211)),B211-A211,"")</f>
        <v/>
      </c>
    </row>
    <row r="212" customFormat="false" ht="15" hidden="false" customHeight="false" outlineLevel="0" collapsed="false">
      <c r="A212" s="19"/>
      <c r="B212" s="19"/>
      <c r="C212" s="31" t="str">
        <f aca="false">IF(AND(ISNUMBER(A212),ISNUMBER(B212)),B212-A212,"")</f>
        <v/>
      </c>
    </row>
    <row r="213" customFormat="false" ht="15" hidden="false" customHeight="false" outlineLevel="0" collapsed="false">
      <c r="A213" s="19"/>
      <c r="B213" s="19"/>
      <c r="C213" s="31" t="str">
        <f aca="false">IF(AND(ISNUMBER(A213),ISNUMBER(B213)),B213-A213,"")</f>
        <v/>
      </c>
    </row>
    <row r="214" customFormat="false" ht="15" hidden="false" customHeight="false" outlineLevel="0" collapsed="false">
      <c r="A214" s="19"/>
      <c r="B214" s="19"/>
      <c r="C214" s="31" t="str">
        <f aca="false">IF(AND(ISNUMBER(A214),ISNUMBER(B214)),B214-A214,"")</f>
        <v/>
      </c>
    </row>
    <row r="215" customFormat="false" ht="15" hidden="false" customHeight="false" outlineLevel="0" collapsed="false">
      <c r="A215" s="19"/>
      <c r="B215" s="19"/>
      <c r="C215" s="31" t="str">
        <f aca="false">IF(AND(ISNUMBER(A215),ISNUMBER(B215)),B215-A215,"")</f>
        <v/>
      </c>
    </row>
    <row r="216" customFormat="false" ht="15" hidden="false" customHeight="false" outlineLevel="0" collapsed="false">
      <c r="A216" s="19"/>
      <c r="B216" s="19"/>
      <c r="C216" s="31" t="str">
        <f aca="false">IF(AND(ISNUMBER(A216),ISNUMBER(B216)),B216-A216,"")</f>
        <v/>
      </c>
    </row>
    <row r="217" customFormat="false" ht="15" hidden="false" customHeight="false" outlineLevel="0" collapsed="false">
      <c r="A217" s="19"/>
      <c r="B217" s="19"/>
      <c r="C217" s="31" t="str">
        <f aca="false">IF(AND(ISNUMBER(A217),ISNUMBER(B217)),B217-A217,"")</f>
        <v/>
      </c>
    </row>
    <row r="218" customFormat="false" ht="15" hidden="false" customHeight="false" outlineLevel="0" collapsed="false">
      <c r="A218" s="19"/>
      <c r="B218" s="19"/>
      <c r="C218" s="31" t="str">
        <f aca="false">IF(AND(ISNUMBER(A218),ISNUMBER(B218)),B218-A218,"")</f>
        <v/>
      </c>
    </row>
    <row r="219" customFormat="false" ht="15" hidden="false" customHeight="false" outlineLevel="0" collapsed="false">
      <c r="A219" s="19"/>
      <c r="B219" s="19"/>
      <c r="C219" s="31" t="str">
        <f aca="false">IF(AND(ISNUMBER(A219),ISNUMBER(B219)),B219-A219,"")</f>
        <v/>
      </c>
    </row>
    <row r="220" customFormat="false" ht="15" hidden="false" customHeight="false" outlineLevel="0" collapsed="false">
      <c r="A220" s="19"/>
      <c r="B220" s="19"/>
      <c r="C220" s="31" t="str">
        <f aca="false">IF(AND(ISNUMBER(A220),ISNUMBER(B220)),B220-A220,"")</f>
        <v/>
      </c>
    </row>
    <row r="221" customFormat="false" ht="15" hidden="false" customHeight="false" outlineLevel="0" collapsed="false">
      <c r="A221" s="19"/>
      <c r="B221" s="19"/>
      <c r="C221" s="31" t="str">
        <f aca="false">IF(AND(ISNUMBER(A221),ISNUMBER(B221)),B221-A221,"")</f>
        <v/>
      </c>
    </row>
    <row r="222" customFormat="false" ht="15" hidden="false" customHeight="false" outlineLevel="0" collapsed="false">
      <c r="A222" s="19"/>
      <c r="B222" s="19"/>
      <c r="C222" s="31" t="str">
        <f aca="false">IF(AND(ISNUMBER(A222),ISNUMBER(B222)),B222-A222,"")</f>
        <v/>
      </c>
    </row>
    <row r="223" customFormat="false" ht="15" hidden="false" customHeight="false" outlineLevel="0" collapsed="false">
      <c r="A223" s="19"/>
      <c r="B223" s="19"/>
      <c r="C223" s="31" t="str">
        <f aca="false">IF(AND(ISNUMBER(A223),ISNUMBER(B223)),B223-A223,"")</f>
        <v/>
      </c>
    </row>
    <row r="224" customFormat="false" ht="15" hidden="false" customHeight="false" outlineLevel="0" collapsed="false">
      <c r="A224" s="19"/>
      <c r="B224" s="19"/>
      <c r="C224" s="31" t="str">
        <f aca="false">IF(AND(ISNUMBER(A224),ISNUMBER(B224)),B224-A224,"")</f>
        <v/>
      </c>
    </row>
    <row r="225" customFormat="false" ht="15" hidden="false" customHeight="false" outlineLevel="0" collapsed="false">
      <c r="A225" s="19"/>
      <c r="B225" s="19"/>
      <c r="C225" s="31" t="str">
        <f aca="false">IF(AND(ISNUMBER(A225),ISNUMBER(B225)),B225-A225,"")</f>
        <v/>
      </c>
    </row>
    <row r="226" customFormat="false" ht="15" hidden="false" customHeight="false" outlineLevel="0" collapsed="false">
      <c r="A226" s="19"/>
      <c r="B226" s="19"/>
      <c r="C226" s="31" t="str">
        <f aca="false">IF(AND(ISNUMBER(A226),ISNUMBER(B226)),B226-A226,"")</f>
        <v/>
      </c>
    </row>
    <row r="227" customFormat="false" ht="15" hidden="false" customHeight="false" outlineLevel="0" collapsed="false">
      <c r="A227" s="19"/>
      <c r="B227" s="19"/>
      <c r="C227" s="31" t="str">
        <f aca="false">IF(AND(ISNUMBER(A227),ISNUMBER(B227)),B227-A227,"")</f>
        <v/>
      </c>
    </row>
    <row r="228" customFormat="false" ht="15" hidden="false" customHeight="false" outlineLevel="0" collapsed="false">
      <c r="A228" s="19"/>
      <c r="B228" s="19"/>
      <c r="C228" s="31" t="str">
        <f aca="false">IF(AND(ISNUMBER(A228),ISNUMBER(B228)),B228-A228,"")</f>
        <v/>
      </c>
    </row>
    <row r="229" customFormat="false" ht="15" hidden="false" customHeight="false" outlineLevel="0" collapsed="false">
      <c r="A229" s="19"/>
      <c r="B229" s="19"/>
      <c r="C229" s="31" t="str">
        <f aca="false">IF(AND(ISNUMBER(A229),ISNUMBER(B229)),B229-A229,"")</f>
        <v/>
      </c>
    </row>
    <row r="230" customFormat="false" ht="15" hidden="false" customHeight="false" outlineLevel="0" collapsed="false">
      <c r="A230" s="19"/>
      <c r="B230" s="19"/>
      <c r="C230" s="31" t="str">
        <f aca="false">IF(AND(ISNUMBER(A230),ISNUMBER(B230)),B230-A230,"")</f>
        <v/>
      </c>
    </row>
    <row r="231" customFormat="false" ht="15" hidden="false" customHeight="false" outlineLevel="0" collapsed="false">
      <c r="A231" s="19"/>
      <c r="B231" s="19"/>
      <c r="C231" s="31" t="str">
        <f aca="false">IF(AND(ISNUMBER(A231),ISNUMBER(B231)),B231-A231,"")</f>
        <v/>
      </c>
    </row>
    <row r="232" customFormat="false" ht="15" hidden="false" customHeight="false" outlineLevel="0" collapsed="false">
      <c r="A232" s="19"/>
      <c r="B232" s="19"/>
      <c r="C232" s="31" t="str">
        <f aca="false">IF(AND(ISNUMBER(A232),ISNUMBER(B232)),B232-A232,"")</f>
        <v/>
      </c>
    </row>
    <row r="233" customFormat="false" ht="15" hidden="false" customHeight="false" outlineLevel="0" collapsed="false">
      <c r="A233" s="19"/>
      <c r="B233" s="19"/>
      <c r="C233" s="31" t="str">
        <f aca="false">IF(AND(ISNUMBER(A233),ISNUMBER(B233)),B233-A233,"")</f>
        <v/>
      </c>
    </row>
    <row r="234" customFormat="false" ht="15" hidden="false" customHeight="false" outlineLevel="0" collapsed="false">
      <c r="A234" s="19"/>
      <c r="B234" s="19"/>
      <c r="C234" s="31" t="str">
        <f aca="false">IF(AND(ISNUMBER(A234),ISNUMBER(B234)),B234-A234,"")</f>
        <v/>
      </c>
    </row>
    <row r="235" customFormat="false" ht="15" hidden="false" customHeight="false" outlineLevel="0" collapsed="false">
      <c r="A235" s="19"/>
      <c r="B235" s="19"/>
      <c r="C235" s="31" t="str">
        <f aca="false">IF(AND(ISNUMBER(A235),ISNUMBER(B235)),B235-A235,"")</f>
        <v/>
      </c>
    </row>
    <row r="236" customFormat="false" ht="15" hidden="false" customHeight="false" outlineLevel="0" collapsed="false">
      <c r="A236" s="19"/>
      <c r="B236" s="19"/>
      <c r="C236" s="31" t="str">
        <f aca="false">IF(AND(ISNUMBER(A236),ISNUMBER(B236)),B236-A236,"")</f>
        <v/>
      </c>
    </row>
    <row r="237" customFormat="false" ht="15" hidden="false" customHeight="false" outlineLevel="0" collapsed="false">
      <c r="A237" s="19"/>
      <c r="B237" s="19"/>
      <c r="C237" s="31" t="str">
        <f aca="false">IF(AND(ISNUMBER(A237),ISNUMBER(B237)),B237-A237,"")</f>
        <v/>
      </c>
    </row>
    <row r="238" customFormat="false" ht="15" hidden="false" customHeight="false" outlineLevel="0" collapsed="false">
      <c r="A238" s="19"/>
      <c r="B238" s="19"/>
      <c r="C238" s="31" t="str">
        <f aca="false">IF(AND(ISNUMBER(A238),ISNUMBER(B238)),B238-A238,"")</f>
        <v/>
      </c>
    </row>
    <row r="239" customFormat="false" ht="15" hidden="false" customHeight="false" outlineLevel="0" collapsed="false">
      <c r="A239" s="19"/>
      <c r="B239" s="19"/>
      <c r="C239" s="31" t="str">
        <f aca="false">IF(AND(ISNUMBER(A239),ISNUMBER(B239)),B239-A239,"")</f>
        <v/>
      </c>
    </row>
    <row r="240" customFormat="false" ht="15" hidden="false" customHeight="false" outlineLevel="0" collapsed="false">
      <c r="A240" s="19"/>
      <c r="B240" s="19"/>
      <c r="C240" s="31" t="str">
        <f aca="false">IF(AND(ISNUMBER(A240),ISNUMBER(B240)),B240-A240,"")</f>
        <v/>
      </c>
    </row>
    <row r="241" customFormat="false" ht="15" hidden="false" customHeight="false" outlineLevel="0" collapsed="false">
      <c r="A241" s="19"/>
      <c r="B241" s="19"/>
      <c r="C241" s="31" t="str">
        <f aca="false">IF(AND(ISNUMBER(A241),ISNUMBER(B241)),B241-A241,"")</f>
        <v/>
      </c>
    </row>
    <row r="242" customFormat="false" ht="15" hidden="false" customHeight="false" outlineLevel="0" collapsed="false">
      <c r="A242" s="19"/>
      <c r="B242" s="19"/>
      <c r="C242" s="31" t="str">
        <f aca="false">IF(AND(ISNUMBER(A242),ISNUMBER(B242)),B242-A242,"")</f>
        <v/>
      </c>
    </row>
    <row r="243" customFormat="false" ht="15" hidden="false" customHeight="false" outlineLevel="0" collapsed="false">
      <c r="A243" s="19"/>
      <c r="B243" s="19"/>
      <c r="C243" s="31" t="str">
        <f aca="false">IF(AND(ISNUMBER(A243),ISNUMBER(B243)),B243-A243,"")</f>
        <v/>
      </c>
    </row>
    <row r="244" customFormat="false" ht="15" hidden="false" customHeight="false" outlineLevel="0" collapsed="false">
      <c r="A244" s="19"/>
      <c r="B244" s="19"/>
      <c r="C244" s="31" t="str">
        <f aca="false">IF(AND(ISNUMBER(A244),ISNUMBER(B244)),B244-A244,"")</f>
        <v/>
      </c>
    </row>
    <row r="245" customFormat="false" ht="15" hidden="false" customHeight="false" outlineLevel="0" collapsed="false">
      <c r="A245" s="19"/>
      <c r="B245" s="19"/>
      <c r="C245" s="31" t="str">
        <f aca="false">IF(AND(ISNUMBER(A245),ISNUMBER(B245)),B245-A245,"")</f>
        <v/>
      </c>
    </row>
    <row r="246" customFormat="false" ht="15" hidden="false" customHeight="false" outlineLevel="0" collapsed="false">
      <c r="A246" s="19"/>
      <c r="B246" s="19"/>
      <c r="C246" s="31" t="str">
        <f aca="false">IF(AND(ISNUMBER(A246),ISNUMBER(B246)),B246-A246,"")</f>
        <v/>
      </c>
    </row>
    <row r="247" customFormat="false" ht="15" hidden="false" customHeight="false" outlineLevel="0" collapsed="false">
      <c r="A247" s="19"/>
      <c r="B247" s="19"/>
      <c r="C247" s="31" t="str">
        <f aca="false">IF(AND(ISNUMBER(A247),ISNUMBER(B247)),B247-A247,"")</f>
        <v/>
      </c>
    </row>
    <row r="248" customFormat="false" ht="15" hidden="false" customHeight="false" outlineLevel="0" collapsed="false">
      <c r="A248" s="19"/>
      <c r="B248" s="19"/>
      <c r="C248" s="31" t="str">
        <f aca="false">IF(AND(ISNUMBER(A248),ISNUMBER(B248)),B248-A248,"")</f>
        <v/>
      </c>
    </row>
    <row r="249" customFormat="false" ht="15" hidden="false" customHeight="false" outlineLevel="0" collapsed="false">
      <c r="A249" s="19"/>
      <c r="B249" s="19"/>
      <c r="C249" s="31" t="str">
        <f aca="false">IF(AND(ISNUMBER(A249),ISNUMBER(B249)),B249-A249,"")</f>
        <v/>
      </c>
    </row>
    <row r="250" customFormat="false" ht="15" hidden="false" customHeight="false" outlineLevel="0" collapsed="false">
      <c r="A250" s="19"/>
      <c r="B250" s="19"/>
      <c r="C250" s="31" t="str">
        <f aca="false">IF(AND(ISNUMBER(A250),ISNUMBER(B250)),B250-A250,"")</f>
        <v/>
      </c>
    </row>
    <row r="251" customFormat="false" ht="15" hidden="false" customHeight="false" outlineLevel="0" collapsed="false">
      <c r="A251" s="19"/>
      <c r="B251" s="19"/>
      <c r="C251" s="31" t="str">
        <f aca="false">IF(AND(ISNUMBER(A251),ISNUMBER(B251)),B251-A251,"")</f>
        <v/>
      </c>
    </row>
    <row r="252" customFormat="false" ht="15" hidden="false" customHeight="false" outlineLevel="0" collapsed="false">
      <c r="A252" s="19"/>
      <c r="B252" s="19"/>
      <c r="C252" s="31" t="str">
        <f aca="false">IF(AND(ISNUMBER(A252),ISNUMBER(B252)),B252-A252,"")</f>
        <v/>
      </c>
    </row>
    <row r="253" customFormat="false" ht="15" hidden="false" customHeight="false" outlineLevel="0" collapsed="false">
      <c r="A253" s="19"/>
      <c r="B253" s="19"/>
      <c r="C253" s="31" t="str">
        <f aca="false">IF(AND(ISNUMBER(A253),ISNUMBER(B253)),B253-A253,"")</f>
        <v/>
      </c>
    </row>
    <row r="254" customFormat="false" ht="15" hidden="false" customHeight="false" outlineLevel="0" collapsed="false">
      <c r="A254" s="19"/>
      <c r="B254" s="19"/>
      <c r="C254" s="31" t="str">
        <f aca="false">IF(AND(ISNUMBER(A254),ISNUMBER(B254)),B254-A254,"")</f>
        <v/>
      </c>
    </row>
    <row r="255" customFormat="false" ht="15" hidden="false" customHeight="false" outlineLevel="0" collapsed="false">
      <c r="A255" s="19"/>
      <c r="B255" s="19"/>
      <c r="C255" s="31" t="str">
        <f aca="false">IF(AND(ISNUMBER(A255),ISNUMBER(B255)),B255-A255,"")</f>
        <v/>
      </c>
    </row>
    <row r="256" customFormat="false" ht="15" hidden="false" customHeight="false" outlineLevel="0" collapsed="false">
      <c r="A256" s="19"/>
      <c r="B256" s="19"/>
      <c r="C256" s="31" t="str">
        <f aca="false">IF(AND(ISNUMBER(A256),ISNUMBER(B256)),B256-A256,"")</f>
        <v/>
      </c>
    </row>
    <row r="257" customFormat="false" ht="15" hidden="false" customHeight="false" outlineLevel="0" collapsed="false">
      <c r="A257" s="19"/>
      <c r="B257" s="19"/>
      <c r="C257" s="31" t="str">
        <f aca="false">IF(AND(ISNUMBER(A257),ISNUMBER(B257)),B257-A257,"")</f>
        <v/>
      </c>
    </row>
    <row r="258" customFormat="false" ht="15" hidden="false" customHeight="false" outlineLevel="0" collapsed="false">
      <c r="A258" s="19"/>
      <c r="B258" s="19"/>
      <c r="C258" s="31" t="str">
        <f aca="false">IF(AND(ISNUMBER(A258),ISNUMBER(B258)),B258-A258,"")</f>
        <v/>
      </c>
    </row>
    <row r="259" customFormat="false" ht="15" hidden="false" customHeight="false" outlineLevel="0" collapsed="false">
      <c r="A259" s="19"/>
      <c r="B259" s="19"/>
      <c r="C259" s="31" t="str">
        <f aca="false">IF(AND(ISNUMBER(A259),ISNUMBER(B259)),B259-A259,"")</f>
        <v/>
      </c>
    </row>
    <row r="260" customFormat="false" ht="15" hidden="false" customHeight="false" outlineLevel="0" collapsed="false">
      <c r="A260" s="19"/>
      <c r="B260" s="19"/>
      <c r="C260" s="31" t="str">
        <f aca="false">IF(AND(ISNUMBER(A260),ISNUMBER(B260)),B260-A260,"")</f>
        <v/>
      </c>
    </row>
    <row r="261" customFormat="false" ht="15" hidden="false" customHeight="false" outlineLevel="0" collapsed="false">
      <c r="A261" s="19"/>
      <c r="B261" s="19"/>
      <c r="C261" s="31" t="str">
        <f aca="false">IF(AND(ISNUMBER(A261),ISNUMBER(B261)),B261-A261,"")</f>
        <v/>
      </c>
    </row>
    <row r="262" customFormat="false" ht="15" hidden="false" customHeight="false" outlineLevel="0" collapsed="false">
      <c r="A262" s="19"/>
      <c r="B262" s="19"/>
      <c r="C262" s="31" t="str">
        <f aca="false">IF(AND(ISNUMBER(A262),ISNUMBER(B262)),B262-A262,"")</f>
        <v/>
      </c>
    </row>
    <row r="263" customFormat="false" ht="15" hidden="false" customHeight="false" outlineLevel="0" collapsed="false">
      <c r="A263" s="19"/>
      <c r="B263" s="19"/>
      <c r="C263" s="31" t="str">
        <f aca="false">IF(AND(ISNUMBER(A263),ISNUMBER(B263)),B263-A263,"")</f>
        <v/>
      </c>
    </row>
    <row r="264" customFormat="false" ht="15" hidden="false" customHeight="false" outlineLevel="0" collapsed="false">
      <c r="A264" s="19"/>
      <c r="B264" s="19"/>
      <c r="C264" s="31" t="str">
        <f aca="false">IF(AND(ISNUMBER(A264),ISNUMBER(B264)),B264-A264,"")</f>
        <v/>
      </c>
    </row>
    <row r="265" customFormat="false" ht="15" hidden="false" customHeight="false" outlineLevel="0" collapsed="false">
      <c r="A265" s="19"/>
      <c r="B265" s="19"/>
      <c r="C265" s="31" t="str">
        <f aca="false">IF(AND(ISNUMBER(A265),ISNUMBER(B265)),B265-A265,"")</f>
        <v/>
      </c>
    </row>
    <row r="266" customFormat="false" ht="15" hidden="false" customHeight="false" outlineLevel="0" collapsed="false">
      <c r="A266" s="19"/>
      <c r="B266" s="19"/>
      <c r="C266" s="31" t="str">
        <f aca="false">IF(AND(ISNUMBER(A266),ISNUMBER(B266)),B266-A266,"")</f>
        <v/>
      </c>
    </row>
    <row r="267" customFormat="false" ht="15" hidden="false" customHeight="false" outlineLevel="0" collapsed="false">
      <c r="A267" s="19"/>
      <c r="B267" s="19"/>
      <c r="C267" s="31" t="str">
        <f aca="false">IF(AND(ISNUMBER(A267),ISNUMBER(B267)),B267-A267,"")</f>
        <v/>
      </c>
    </row>
    <row r="268" customFormat="false" ht="15" hidden="false" customHeight="false" outlineLevel="0" collapsed="false">
      <c r="A268" s="19"/>
      <c r="B268" s="19"/>
      <c r="C268" s="31" t="str">
        <f aca="false">IF(AND(ISNUMBER(A268),ISNUMBER(B268)),B268-A268,"")</f>
        <v/>
      </c>
    </row>
    <row r="269" customFormat="false" ht="15" hidden="false" customHeight="false" outlineLevel="0" collapsed="false">
      <c r="A269" s="19"/>
      <c r="B269" s="19"/>
      <c r="C269" s="31" t="str">
        <f aca="false">IF(AND(ISNUMBER(A269),ISNUMBER(B269)),B269-A269,"")</f>
        <v/>
      </c>
    </row>
    <row r="270" customFormat="false" ht="15" hidden="false" customHeight="false" outlineLevel="0" collapsed="false">
      <c r="A270" s="19"/>
      <c r="B270" s="19"/>
      <c r="C270" s="31" t="str">
        <f aca="false">IF(AND(ISNUMBER(A270),ISNUMBER(B270)),B270-A270,"")</f>
        <v/>
      </c>
    </row>
    <row r="271" customFormat="false" ht="15" hidden="false" customHeight="false" outlineLevel="0" collapsed="false">
      <c r="A271" s="19"/>
      <c r="B271" s="19"/>
      <c r="C271" s="31" t="str">
        <f aca="false">IF(AND(ISNUMBER(A271),ISNUMBER(B271)),B271-A271,"")</f>
        <v/>
      </c>
    </row>
    <row r="272" customFormat="false" ht="15" hidden="false" customHeight="false" outlineLevel="0" collapsed="false">
      <c r="A272" s="19"/>
      <c r="B272" s="19"/>
      <c r="C272" s="31" t="str">
        <f aca="false">IF(AND(ISNUMBER(A272),ISNUMBER(B272)),B272-A272,"")</f>
        <v/>
      </c>
    </row>
    <row r="273" customFormat="false" ht="15" hidden="false" customHeight="false" outlineLevel="0" collapsed="false">
      <c r="A273" s="19"/>
      <c r="B273" s="19"/>
      <c r="C273" s="31" t="str">
        <f aca="false">IF(AND(ISNUMBER(A273),ISNUMBER(B273)),B273-A273,"")</f>
        <v/>
      </c>
    </row>
    <row r="274" customFormat="false" ht="15" hidden="false" customHeight="false" outlineLevel="0" collapsed="false">
      <c r="A274" s="19"/>
      <c r="B274" s="19"/>
      <c r="C274" s="31" t="str">
        <f aca="false">IF(AND(ISNUMBER(A274),ISNUMBER(B274)),B274-A274,"")</f>
        <v/>
      </c>
    </row>
    <row r="275" customFormat="false" ht="15" hidden="false" customHeight="false" outlineLevel="0" collapsed="false">
      <c r="A275" s="19"/>
      <c r="B275" s="19"/>
      <c r="C275" s="31" t="str">
        <f aca="false">IF(AND(ISNUMBER(A275),ISNUMBER(B275)),B275-A275,"")</f>
        <v/>
      </c>
    </row>
    <row r="276" customFormat="false" ht="15" hidden="false" customHeight="false" outlineLevel="0" collapsed="false">
      <c r="A276" s="19"/>
      <c r="B276" s="19"/>
      <c r="C276" s="31" t="str">
        <f aca="false">IF(AND(ISNUMBER(A276),ISNUMBER(B276)),B276-A276,"")</f>
        <v/>
      </c>
    </row>
    <row r="277" customFormat="false" ht="15" hidden="false" customHeight="false" outlineLevel="0" collapsed="false">
      <c r="A277" s="19"/>
      <c r="B277" s="19"/>
      <c r="C277" s="31" t="str">
        <f aca="false">IF(AND(ISNUMBER(A277),ISNUMBER(B277)),B277-A277,"")</f>
        <v/>
      </c>
    </row>
    <row r="278" customFormat="false" ht="15" hidden="false" customHeight="false" outlineLevel="0" collapsed="false">
      <c r="A278" s="19"/>
      <c r="B278" s="19"/>
      <c r="C278" s="31" t="str">
        <f aca="false">IF(AND(ISNUMBER(A278),ISNUMBER(B278)),B278-A278,"")</f>
        <v/>
      </c>
    </row>
    <row r="279" customFormat="false" ht="15" hidden="false" customHeight="false" outlineLevel="0" collapsed="false">
      <c r="A279" s="19"/>
      <c r="B279" s="19"/>
      <c r="C279" s="31" t="str">
        <f aca="false">IF(AND(ISNUMBER(A279),ISNUMBER(B279)),B279-A279,"")</f>
        <v/>
      </c>
    </row>
    <row r="280" customFormat="false" ht="15" hidden="false" customHeight="false" outlineLevel="0" collapsed="false">
      <c r="A280" s="19"/>
      <c r="B280" s="19"/>
      <c r="C280" s="31" t="str">
        <f aca="false">IF(AND(ISNUMBER(A280),ISNUMBER(B280)),B280-A280,"")</f>
        <v/>
      </c>
    </row>
    <row r="281" customFormat="false" ht="15" hidden="false" customHeight="false" outlineLevel="0" collapsed="false">
      <c r="A281" s="19"/>
      <c r="B281" s="19"/>
      <c r="C281" s="31" t="str">
        <f aca="false">IF(AND(ISNUMBER(A281),ISNUMBER(B281)),B281-A281,"")</f>
        <v/>
      </c>
    </row>
    <row r="282" customFormat="false" ht="15" hidden="false" customHeight="false" outlineLevel="0" collapsed="false">
      <c r="A282" s="19"/>
      <c r="B282" s="19"/>
      <c r="C282" s="31" t="str">
        <f aca="false">IF(AND(ISNUMBER(A282),ISNUMBER(B282)),B282-A282,"")</f>
        <v/>
      </c>
    </row>
    <row r="283" customFormat="false" ht="15" hidden="false" customHeight="false" outlineLevel="0" collapsed="false">
      <c r="A283" s="19"/>
      <c r="B283" s="19"/>
      <c r="C283" s="31" t="str">
        <f aca="false">IF(AND(ISNUMBER(A283),ISNUMBER(B283)),B283-A283,"")</f>
        <v/>
      </c>
    </row>
    <row r="284" customFormat="false" ht="15" hidden="false" customHeight="false" outlineLevel="0" collapsed="false">
      <c r="A284" s="19"/>
      <c r="B284" s="19"/>
      <c r="C284" s="31" t="str">
        <f aca="false">IF(AND(ISNUMBER(A284),ISNUMBER(B284)),B284-A284,"")</f>
        <v/>
      </c>
    </row>
    <row r="285" customFormat="false" ht="15" hidden="false" customHeight="false" outlineLevel="0" collapsed="false">
      <c r="A285" s="19"/>
      <c r="B285" s="19"/>
      <c r="C285" s="31" t="str">
        <f aca="false">IF(AND(ISNUMBER(A285),ISNUMBER(B285)),B285-A285,"")</f>
        <v/>
      </c>
    </row>
    <row r="286" customFormat="false" ht="15" hidden="false" customHeight="false" outlineLevel="0" collapsed="false">
      <c r="A286" s="19"/>
      <c r="B286" s="19"/>
      <c r="C286" s="31" t="str">
        <f aca="false">IF(AND(ISNUMBER(A286),ISNUMBER(B286)),B286-A286,"")</f>
        <v/>
      </c>
    </row>
    <row r="287" customFormat="false" ht="15" hidden="false" customHeight="false" outlineLevel="0" collapsed="false">
      <c r="A287" s="19"/>
      <c r="B287" s="19"/>
      <c r="C287" s="31" t="str">
        <f aca="false">IF(AND(ISNUMBER(A287),ISNUMBER(B287)),B287-A287,"")</f>
        <v/>
      </c>
    </row>
    <row r="288" customFormat="false" ht="15" hidden="false" customHeight="false" outlineLevel="0" collapsed="false">
      <c r="A288" s="19"/>
      <c r="B288" s="19"/>
      <c r="C288" s="31" t="str">
        <f aca="false">IF(AND(ISNUMBER(A288),ISNUMBER(B288)),B288-A288,"")</f>
        <v/>
      </c>
    </row>
    <row r="289" customFormat="false" ht="15" hidden="false" customHeight="false" outlineLevel="0" collapsed="false">
      <c r="A289" s="19"/>
      <c r="B289" s="19"/>
      <c r="C289" s="31" t="str">
        <f aca="false">IF(AND(ISNUMBER(A289),ISNUMBER(B289)),B289-A289,"")</f>
        <v/>
      </c>
    </row>
    <row r="290" customFormat="false" ht="15" hidden="false" customHeight="false" outlineLevel="0" collapsed="false">
      <c r="A290" s="19"/>
      <c r="B290" s="19"/>
      <c r="C290" s="31" t="str">
        <f aca="false">IF(AND(ISNUMBER(A290),ISNUMBER(B290)),B290-A290,"")</f>
        <v/>
      </c>
    </row>
    <row r="291" customFormat="false" ht="15" hidden="false" customHeight="false" outlineLevel="0" collapsed="false">
      <c r="A291" s="19"/>
      <c r="B291" s="19"/>
      <c r="C291" s="31" t="str">
        <f aca="false">IF(AND(ISNUMBER(A291),ISNUMBER(B291)),B291-A291,"")</f>
        <v/>
      </c>
    </row>
    <row r="292" customFormat="false" ht="15" hidden="false" customHeight="false" outlineLevel="0" collapsed="false">
      <c r="A292" s="19"/>
      <c r="B292" s="19"/>
      <c r="C292" s="31" t="str">
        <f aca="false">IF(AND(ISNUMBER(A292),ISNUMBER(B292)),B292-A292,"")</f>
        <v/>
      </c>
    </row>
    <row r="293" customFormat="false" ht="15" hidden="false" customHeight="false" outlineLevel="0" collapsed="false">
      <c r="A293" s="19"/>
      <c r="B293" s="19"/>
      <c r="C293" s="31" t="str">
        <f aca="false">IF(AND(ISNUMBER(A293),ISNUMBER(B293)),B293-A293,"")</f>
        <v/>
      </c>
    </row>
    <row r="294" customFormat="false" ht="15" hidden="false" customHeight="false" outlineLevel="0" collapsed="false">
      <c r="A294" s="19"/>
      <c r="B294" s="19"/>
      <c r="C294" s="31" t="str">
        <f aca="false">IF(AND(ISNUMBER(A294),ISNUMBER(B294)),B294-A294,"")</f>
        <v/>
      </c>
    </row>
    <row r="295" customFormat="false" ht="15" hidden="false" customHeight="false" outlineLevel="0" collapsed="false">
      <c r="A295" s="19"/>
      <c r="B295" s="19"/>
      <c r="C295" s="31" t="str">
        <f aca="false">IF(AND(ISNUMBER(A295),ISNUMBER(B295)),B295-A295,"")</f>
        <v/>
      </c>
    </row>
    <row r="296" customFormat="false" ht="15" hidden="false" customHeight="false" outlineLevel="0" collapsed="false">
      <c r="A296" s="19"/>
      <c r="B296" s="19"/>
      <c r="C296" s="31" t="str">
        <f aca="false">IF(AND(ISNUMBER(A296),ISNUMBER(B296)),B296-A296,"")</f>
        <v/>
      </c>
    </row>
    <row r="297" customFormat="false" ht="15" hidden="false" customHeight="false" outlineLevel="0" collapsed="false">
      <c r="A297" s="19"/>
      <c r="B297" s="19"/>
      <c r="C297" s="31" t="str">
        <f aca="false">IF(AND(ISNUMBER(A297),ISNUMBER(B297)),B297-A297,"")</f>
        <v/>
      </c>
    </row>
    <row r="298" customFormat="false" ht="15" hidden="false" customHeight="false" outlineLevel="0" collapsed="false">
      <c r="A298" s="19"/>
      <c r="B298" s="19"/>
      <c r="C298" s="31" t="str">
        <f aca="false">IF(AND(ISNUMBER(A298),ISNUMBER(B298)),B298-A298,"")</f>
        <v/>
      </c>
    </row>
    <row r="299" customFormat="false" ht="15" hidden="false" customHeight="false" outlineLevel="0" collapsed="false">
      <c r="A299" s="19"/>
      <c r="B299" s="19"/>
      <c r="C299" s="31" t="str">
        <f aca="false">IF(AND(ISNUMBER(A299),ISNUMBER(B299)),B299-A299,"")</f>
        <v/>
      </c>
    </row>
    <row r="300" customFormat="false" ht="15" hidden="false" customHeight="false" outlineLevel="0" collapsed="false">
      <c r="A300" s="19"/>
      <c r="B300" s="19"/>
      <c r="C300" s="31" t="str">
        <f aca="false">IF(AND(ISNUMBER(A300),ISNUMBER(B300)),B300-A300,"")</f>
        <v/>
      </c>
    </row>
    <row r="301" customFormat="false" ht="15" hidden="false" customHeight="false" outlineLevel="0" collapsed="false">
      <c r="A301" s="19"/>
      <c r="B301" s="19"/>
      <c r="C301" s="31" t="str">
        <f aca="false">IF(AND(ISNUMBER(A301),ISNUMBER(B301)),B301-A301,"")</f>
        <v/>
      </c>
    </row>
    <row r="302" customFormat="false" ht="15" hidden="false" customHeight="false" outlineLevel="0" collapsed="false">
      <c r="A302" s="19"/>
      <c r="B302" s="19"/>
      <c r="C302" s="31" t="str">
        <f aca="false">IF(AND(ISNUMBER(A302),ISNUMBER(B302)),B302-A302,"")</f>
        <v/>
      </c>
    </row>
    <row r="303" customFormat="false" ht="15" hidden="false" customHeight="false" outlineLevel="0" collapsed="false">
      <c r="A303" s="19"/>
      <c r="B303" s="19"/>
      <c r="C303" s="31" t="str">
        <f aca="false">IF(AND(ISNUMBER(A303),ISNUMBER(B303)),B303-A303,"")</f>
        <v/>
      </c>
    </row>
    <row r="304" customFormat="false" ht="15" hidden="false" customHeight="false" outlineLevel="0" collapsed="false">
      <c r="A304" s="19"/>
      <c r="B304" s="19"/>
      <c r="C304" s="31" t="str">
        <f aca="false">IF(AND(ISNUMBER(A304),ISNUMBER(B304)),B304-A304,"")</f>
        <v/>
      </c>
    </row>
    <row r="305" customFormat="false" ht="15" hidden="false" customHeight="false" outlineLevel="0" collapsed="false">
      <c r="A305" s="19"/>
      <c r="B305" s="19"/>
      <c r="C305" s="31" t="str">
        <f aca="false">IF(AND(ISNUMBER(A305),ISNUMBER(B305)),B305-A305,"")</f>
        <v/>
      </c>
    </row>
    <row r="306" customFormat="false" ht="15" hidden="false" customHeight="false" outlineLevel="0" collapsed="false">
      <c r="A306" s="19"/>
      <c r="B306" s="19"/>
      <c r="C306" s="31" t="str">
        <f aca="false">IF(AND(ISNUMBER(A306),ISNUMBER(B306)),B306-A306,"")</f>
        <v/>
      </c>
    </row>
    <row r="307" customFormat="false" ht="15" hidden="false" customHeight="false" outlineLevel="0" collapsed="false">
      <c r="A307" s="19"/>
      <c r="B307" s="19"/>
      <c r="C307" s="31" t="str">
        <f aca="false">IF(AND(ISNUMBER(A307),ISNUMBER(B307)),B307-A307,"")</f>
        <v/>
      </c>
    </row>
    <row r="308" customFormat="false" ht="15" hidden="false" customHeight="false" outlineLevel="0" collapsed="false">
      <c r="A308" s="19"/>
      <c r="B308" s="19"/>
      <c r="C308" s="31" t="str">
        <f aca="false">IF(AND(ISNUMBER(A308),ISNUMBER(B308)),B308-A308,"")</f>
        <v/>
      </c>
    </row>
    <row r="309" customFormat="false" ht="15" hidden="false" customHeight="false" outlineLevel="0" collapsed="false">
      <c r="A309" s="19"/>
      <c r="B309" s="19"/>
      <c r="C309" s="31" t="str">
        <f aca="false">IF(AND(ISNUMBER(A309),ISNUMBER(B309)),B309-A309,"")</f>
        <v/>
      </c>
    </row>
    <row r="310" customFormat="false" ht="15" hidden="false" customHeight="false" outlineLevel="0" collapsed="false">
      <c r="A310" s="19"/>
      <c r="B310" s="19"/>
      <c r="C310" s="31" t="str">
        <f aca="false">IF(AND(ISNUMBER(A310),ISNUMBER(B310)),B310-A310,"")</f>
        <v/>
      </c>
    </row>
    <row r="311" customFormat="false" ht="15" hidden="false" customHeight="false" outlineLevel="0" collapsed="false">
      <c r="A311" s="19"/>
      <c r="B311" s="19"/>
      <c r="C311" s="31" t="str">
        <f aca="false">IF(AND(ISNUMBER(A311),ISNUMBER(B311)),B311-A311,"")</f>
        <v/>
      </c>
    </row>
    <row r="312" customFormat="false" ht="15" hidden="false" customHeight="false" outlineLevel="0" collapsed="false">
      <c r="A312" s="19"/>
      <c r="B312" s="19"/>
      <c r="C312" s="31" t="str">
        <f aca="false">IF(AND(ISNUMBER(A312),ISNUMBER(B312)),B312-A312,"")</f>
        <v/>
      </c>
    </row>
    <row r="313" customFormat="false" ht="15" hidden="false" customHeight="false" outlineLevel="0" collapsed="false">
      <c r="A313" s="19"/>
      <c r="B313" s="19"/>
      <c r="C313" s="31" t="str">
        <f aca="false">IF(AND(ISNUMBER(A313),ISNUMBER(B313)),B313-A313,"")</f>
        <v/>
      </c>
    </row>
    <row r="314" customFormat="false" ht="15" hidden="false" customHeight="false" outlineLevel="0" collapsed="false">
      <c r="A314" s="19"/>
      <c r="B314" s="19"/>
      <c r="C314" s="31" t="str">
        <f aca="false">IF(AND(ISNUMBER(A314),ISNUMBER(B314)),B314-A314,"")</f>
        <v/>
      </c>
    </row>
    <row r="315" customFormat="false" ht="15" hidden="false" customHeight="false" outlineLevel="0" collapsed="false">
      <c r="A315" s="19"/>
      <c r="B315" s="19"/>
      <c r="C315" s="31" t="str">
        <f aca="false">IF(AND(ISNUMBER(A315),ISNUMBER(B315)),B315-A315,"")</f>
        <v/>
      </c>
    </row>
    <row r="316" customFormat="false" ht="15" hidden="false" customHeight="false" outlineLevel="0" collapsed="false">
      <c r="A316" s="19"/>
      <c r="B316" s="19"/>
      <c r="C316" s="31" t="str">
        <f aca="false">IF(AND(ISNUMBER(A316),ISNUMBER(B316)),B316-A316,"")</f>
        <v/>
      </c>
    </row>
    <row r="317" customFormat="false" ht="15" hidden="false" customHeight="false" outlineLevel="0" collapsed="false">
      <c r="A317" s="19"/>
      <c r="B317" s="19"/>
      <c r="C317" s="31" t="str">
        <f aca="false">IF(AND(ISNUMBER(A317),ISNUMBER(B317)),B317-A317,"")</f>
        <v/>
      </c>
    </row>
    <row r="318" customFormat="false" ht="15" hidden="false" customHeight="false" outlineLevel="0" collapsed="false">
      <c r="A318" s="19"/>
      <c r="B318" s="19"/>
      <c r="C318" s="31" t="str">
        <f aca="false">IF(AND(ISNUMBER(A318),ISNUMBER(B318)),B318-A318,"")</f>
        <v/>
      </c>
    </row>
    <row r="319" customFormat="false" ht="15" hidden="false" customHeight="false" outlineLevel="0" collapsed="false">
      <c r="A319" s="19"/>
      <c r="B319" s="19"/>
      <c r="C319" s="31" t="str">
        <f aca="false">IF(AND(ISNUMBER(A319),ISNUMBER(B319)),B319-A319,"")</f>
        <v/>
      </c>
    </row>
    <row r="320" customFormat="false" ht="15" hidden="false" customHeight="false" outlineLevel="0" collapsed="false">
      <c r="A320" s="19"/>
      <c r="B320" s="19"/>
      <c r="C320" s="31" t="str">
        <f aca="false">IF(AND(ISNUMBER(A320),ISNUMBER(B320)),B320-A320,"")</f>
        <v/>
      </c>
    </row>
    <row r="321" customFormat="false" ht="15" hidden="false" customHeight="false" outlineLevel="0" collapsed="false">
      <c r="A321" s="19"/>
      <c r="B321" s="19"/>
      <c r="C321" s="31" t="str">
        <f aca="false">IF(AND(ISNUMBER(A321),ISNUMBER(B321)),B321-A321,"")</f>
        <v/>
      </c>
    </row>
    <row r="322" customFormat="false" ht="15" hidden="false" customHeight="false" outlineLevel="0" collapsed="false">
      <c r="A322" s="19"/>
      <c r="B322" s="19"/>
      <c r="C322" s="31" t="str">
        <f aca="false">IF(AND(ISNUMBER(A322),ISNUMBER(B322)),B322-A322,"")</f>
        <v/>
      </c>
    </row>
    <row r="323" customFormat="false" ht="15" hidden="false" customHeight="false" outlineLevel="0" collapsed="false">
      <c r="A323" s="19"/>
      <c r="B323" s="19"/>
      <c r="C323" s="31" t="str">
        <f aca="false">IF(AND(ISNUMBER(A323),ISNUMBER(B323)),B323-A323,"")</f>
        <v/>
      </c>
    </row>
    <row r="324" customFormat="false" ht="15" hidden="false" customHeight="false" outlineLevel="0" collapsed="false">
      <c r="A324" s="19"/>
      <c r="B324" s="19"/>
      <c r="C324" s="31" t="str">
        <f aca="false">IF(AND(ISNUMBER(A324),ISNUMBER(B324)),B324-A324,"")</f>
        <v/>
      </c>
    </row>
    <row r="325" customFormat="false" ht="15" hidden="false" customHeight="false" outlineLevel="0" collapsed="false">
      <c r="A325" s="19"/>
      <c r="B325" s="19"/>
      <c r="C325" s="31" t="str">
        <f aca="false">IF(AND(ISNUMBER(A325),ISNUMBER(B325)),B325-A325,"")</f>
        <v/>
      </c>
    </row>
    <row r="326" customFormat="false" ht="15" hidden="false" customHeight="false" outlineLevel="0" collapsed="false">
      <c r="A326" s="19"/>
      <c r="B326" s="19"/>
      <c r="C326" s="31" t="str">
        <f aca="false">IF(AND(ISNUMBER(A326),ISNUMBER(B326)),B326-A326,"")</f>
        <v/>
      </c>
    </row>
    <row r="327" customFormat="false" ht="15" hidden="false" customHeight="false" outlineLevel="0" collapsed="false">
      <c r="A327" s="19"/>
      <c r="B327" s="19"/>
      <c r="C327" s="31" t="str">
        <f aca="false">IF(AND(ISNUMBER(A327),ISNUMBER(B327)),B327-A327,"")</f>
        <v/>
      </c>
    </row>
    <row r="328" customFormat="false" ht="15" hidden="false" customHeight="false" outlineLevel="0" collapsed="false">
      <c r="A328" s="19"/>
      <c r="B328" s="19"/>
      <c r="C328" s="31" t="str">
        <f aca="false">IF(AND(ISNUMBER(A328),ISNUMBER(B328)),B328-A328,"")</f>
        <v/>
      </c>
    </row>
    <row r="329" customFormat="false" ht="15" hidden="false" customHeight="false" outlineLevel="0" collapsed="false">
      <c r="A329" s="19"/>
      <c r="B329" s="19"/>
      <c r="C329" s="31" t="str">
        <f aca="false">IF(AND(ISNUMBER(A329),ISNUMBER(B329)),B329-A329,"")</f>
        <v/>
      </c>
    </row>
    <row r="330" customFormat="false" ht="15" hidden="false" customHeight="false" outlineLevel="0" collapsed="false">
      <c r="A330" s="19"/>
      <c r="B330" s="19"/>
      <c r="C330" s="31" t="str">
        <f aca="false">IF(AND(ISNUMBER(A330),ISNUMBER(B330)),B330-A330,"")</f>
        <v/>
      </c>
    </row>
    <row r="331" customFormat="false" ht="15" hidden="false" customHeight="false" outlineLevel="0" collapsed="false">
      <c r="A331" s="19"/>
      <c r="B331" s="19"/>
      <c r="C331" s="31" t="str">
        <f aca="false">IF(AND(ISNUMBER(A331),ISNUMBER(B331)),B331-A331,"")</f>
        <v/>
      </c>
    </row>
    <row r="332" customFormat="false" ht="15" hidden="false" customHeight="false" outlineLevel="0" collapsed="false">
      <c r="A332" s="19"/>
      <c r="B332" s="19"/>
      <c r="C332" s="31" t="str">
        <f aca="false">IF(AND(ISNUMBER(A332),ISNUMBER(B332)),B332-A332,"")</f>
        <v/>
      </c>
    </row>
    <row r="333" customFormat="false" ht="15" hidden="false" customHeight="false" outlineLevel="0" collapsed="false">
      <c r="A333" s="19"/>
      <c r="B333" s="19"/>
      <c r="C333" s="31" t="str">
        <f aca="false">IF(AND(ISNUMBER(A333),ISNUMBER(B333)),B333-A333,"")</f>
        <v/>
      </c>
    </row>
    <row r="334" customFormat="false" ht="15" hidden="false" customHeight="false" outlineLevel="0" collapsed="false">
      <c r="A334" s="19"/>
      <c r="B334" s="19"/>
      <c r="C334" s="31" t="str">
        <f aca="false">IF(AND(ISNUMBER(A334),ISNUMBER(B334)),B334-A334,"")</f>
        <v/>
      </c>
    </row>
    <row r="335" customFormat="false" ht="15" hidden="false" customHeight="false" outlineLevel="0" collapsed="false">
      <c r="A335" s="19"/>
      <c r="B335" s="19"/>
      <c r="C335" s="31" t="str">
        <f aca="false">IF(AND(ISNUMBER(A335),ISNUMBER(B335)),B335-A335,"")</f>
        <v/>
      </c>
    </row>
    <row r="336" customFormat="false" ht="15" hidden="false" customHeight="false" outlineLevel="0" collapsed="false">
      <c r="A336" s="19"/>
      <c r="B336" s="19"/>
      <c r="C336" s="31" t="str">
        <f aca="false">IF(AND(ISNUMBER(A336),ISNUMBER(B336)),B336-A336,"")</f>
        <v/>
      </c>
    </row>
    <row r="337" customFormat="false" ht="15" hidden="false" customHeight="false" outlineLevel="0" collapsed="false">
      <c r="A337" s="19"/>
      <c r="B337" s="19"/>
      <c r="C337" s="31" t="str">
        <f aca="false">IF(AND(ISNUMBER(A337),ISNUMBER(B337)),B337-A337,"")</f>
        <v/>
      </c>
    </row>
    <row r="338" customFormat="false" ht="15" hidden="false" customHeight="false" outlineLevel="0" collapsed="false">
      <c r="A338" s="19"/>
      <c r="B338" s="19"/>
      <c r="C338" s="31" t="str">
        <f aca="false">IF(AND(ISNUMBER(A338),ISNUMBER(B338)),B338-A338,"")</f>
        <v/>
      </c>
    </row>
    <row r="339" customFormat="false" ht="15" hidden="false" customHeight="false" outlineLevel="0" collapsed="false">
      <c r="A339" s="19"/>
      <c r="B339" s="19"/>
      <c r="C339" s="31" t="str">
        <f aca="false">IF(AND(ISNUMBER(A339),ISNUMBER(B339)),B339-A339,"")</f>
        <v/>
      </c>
    </row>
    <row r="340" customFormat="false" ht="15" hidden="false" customHeight="false" outlineLevel="0" collapsed="false">
      <c r="A340" s="19"/>
      <c r="B340" s="19"/>
      <c r="C340" s="31" t="str">
        <f aca="false">IF(AND(ISNUMBER(A340),ISNUMBER(B340)),B340-A340,"")</f>
        <v/>
      </c>
    </row>
    <row r="341" customFormat="false" ht="15" hidden="false" customHeight="false" outlineLevel="0" collapsed="false">
      <c r="A341" s="19"/>
      <c r="B341" s="19"/>
      <c r="C341" s="31" t="str">
        <f aca="false">IF(AND(ISNUMBER(A341),ISNUMBER(B341)),B341-A341,"")</f>
        <v/>
      </c>
    </row>
    <row r="342" customFormat="false" ht="15" hidden="false" customHeight="false" outlineLevel="0" collapsed="false">
      <c r="A342" s="19"/>
      <c r="B342" s="19"/>
      <c r="C342" s="31" t="str">
        <f aca="false">IF(AND(ISNUMBER(A342),ISNUMBER(B342)),B342-A342,"")</f>
        <v/>
      </c>
    </row>
    <row r="343" customFormat="false" ht="15" hidden="false" customHeight="false" outlineLevel="0" collapsed="false">
      <c r="A343" s="19"/>
      <c r="B343" s="19"/>
      <c r="C343" s="31" t="str">
        <f aca="false">IF(AND(ISNUMBER(A343),ISNUMBER(B343)),B343-A343,"")</f>
        <v/>
      </c>
    </row>
    <row r="344" customFormat="false" ht="15" hidden="false" customHeight="false" outlineLevel="0" collapsed="false">
      <c r="A344" s="19"/>
      <c r="B344" s="19"/>
      <c r="C344" s="31" t="str">
        <f aca="false">IF(AND(ISNUMBER(A344),ISNUMBER(B344)),B344-A344,"")</f>
        <v/>
      </c>
    </row>
    <row r="345" customFormat="false" ht="15" hidden="false" customHeight="false" outlineLevel="0" collapsed="false">
      <c r="A345" s="19"/>
      <c r="B345" s="19"/>
      <c r="C345" s="31" t="str">
        <f aca="false">IF(AND(ISNUMBER(A345),ISNUMBER(B345)),B345-A345,"")</f>
        <v/>
      </c>
    </row>
    <row r="346" customFormat="false" ht="15" hidden="false" customHeight="false" outlineLevel="0" collapsed="false">
      <c r="A346" s="19"/>
      <c r="B346" s="19"/>
      <c r="C346" s="31" t="str">
        <f aca="false">IF(AND(ISNUMBER(A346),ISNUMBER(B346)),B346-A346,"")</f>
        <v/>
      </c>
    </row>
    <row r="347" customFormat="false" ht="15" hidden="false" customHeight="false" outlineLevel="0" collapsed="false">
      <c r="A347" s="19"/>
      <c r="B347" s="19"/>
      <c r="C347" s="31" t="str">
        <f aca="false">IF(AND(ISNUMBER(A347),ISNUMBER(B347)),B347-A347,"")</f>
        <v/>
      </c>
    </row>
    <row r="348" customFormat="false" ht="15" hidden="false" customHeight="false" outlineLevel="0" collapsed="false">
      <c r="A348" s="19"/>
      <c r="B348" s="19"/>
      <c r="C348" s="31" t="str">
        <f aca="false">IF(AND(ISNUMBER(A348),ISNUMBER(B348)),B348-A348,"")</f>
        <v/>
      </c>
    </row>
    <row r="349" customFormat="false" ht="15" hidden="false" customHeight="false" outlineLevel="0" collapsed="false">
      <c r="A349" s="19"/>
      <c r="B349" s="19"/>
      <c r="C349" s="31" t="str">
        <f aca="false">IF(AND(ISNUMBER(A349),ISNUMBER(B349)),B349-A349,"")</f>
        <v/>
      </c>
    </row>
    <row r="350" customFormat="false" ht="15" hidden="false" customHeight="false" outlineLevel="0" collapsed="false">
      <c r="A350" s="19"/>
      <c r="B350" s="19"/>
      <c r="C350" s="31" t="str">
        <f aca="false">IF(AND(ISNUMBER(A350),ISNUMBER(B350)),B350-A350,"")</f>
        <v/>
      </c>
    </row>
    <row r="351" customFormat="false" ht="15" hidden="false" customHeight="false" outlineLevel="0" collapsed="false">
      <c r="A351" s="19"/>
      <c r="B351" s="19"/>
      <c r="C351" s="31" t="str">
        <f aca="false">IF(AND(ISNUMBER(A351),ISNUMBER(B351)),B351-A351,"")</f>
        <v/>
      </c>
    </row>
    <row r="352" customFormat="false" ht="15" hidden="false" customHeight="false" outlineLevel="0" collapsed="false">
      <c r="A352" s="19"/>
      <c r="B352" s="19"/>
      <c r="C352" s="31" t="str">
        <f aca="false">IF(AND(ISNUMBER(A352),ISNUMBER(B352)),B352-A352,"")</f>
        <v/>
      </c>
    </row>
    <row r="353" customFormat="false" ht="15" hidden="false" customHeight="false" outlineLevel="0" collapsed="false">
      <c r="A353" s="19"/>
      <c r="B353" s="19"/>
      <c r="C353" s="31" t="str">
        <f aca="false">IF(AND(ISNUMBER(A353),ISNUMBER(B353)),B353-A353,"")</f>
        <v/>
      </c>
    </row>
    <row r="354" customFormat="false" ht="15" hidden="false" customHeight="false" outlineLevel="0" collapsed="false">
      <c r="A354" s="19"/>
      <c r="B354" s="19"/>
      <c r="C354" s="31" t="str">
        <f aca="false">IF(AND(ISNUMBER(A354),ISNUMBER(B354)),B354-A354,"")</f>
        <v/>
      </c>
    </row>
    <row r="355" customFormat="false" ht="15" hidden="false" customHeight="false" outlineLevel="0" collapsed="false">
      <c r="A355" s="19"/>
      <c r="B355" s="19"/>
      <c r="C355" s="31" t="str">
        <f aca="false">IF(AND(ISNUMBER(A355),ISNUMBER(B355)),B355-A355,"")</f>
        <v/>
      </c>
    </row>
    <row r="356" customFormat="false" ht="15" hidden="false" customHeight="false" outlineLevel="0" collapsed="false">
      <c r="A356" s="19"/>
      <c r="B356" s="19"/>
      <c r="C356" s="31" t="str">
        <f aca="false">IF(AND(ISNUMBER(A356),ISNUMBER(B356)),B356-A356,"")</f>
        <v/>
      </c>
    </row>
    <row r="357" customFormat="false" ht="15" hidden="false" customHeight="false" outlineLevel="0" collapsed="false">
      <c r="A357" s="19"/>
      <c r="B357" s="19"/>
      <c r="C357" s="31" t="str">
        <f aca="false">IF(AND(ISNUMBER(A357),ISNUMBER(B357)),B357-A357,"")</f>
        <v/>
      </c>
    </row>
    <row r="358" customFormat="false" ht="15" hidden="false" customHeight="false" outlineLevel="0" collapsed="false">
      <c r="A358" s="19"/>
      <c r="B358" s="19"/>
      <c r="C358" s="31" t="str">
        <f aca="false">IF(AND(ISNUMBER(A358),ISNUMBER(B358)),B358-A358,"")</f>
        <v/>
      </c>
    </row>
    <row r="359" customFormat="false" ht="15" hidden="false" customHeight="false" outlineLevel="0" collapsed="false">
      <c r="A359" s="19"/>
      <c r="B359" s="19"/>
      <c r="C359" s="31" t="str">
        <f aca="false">IF(AND(ISNUMBER(A359),ISNUMBER(B359)),B359-A359,"")</f>
        <v/>
      </c>
    </row>
    <row r="360" customFormat="false" ht="15" hidden="false" customHeight="false" outlineLevel="0" collapsed="false">
      <c r="A360" s="19"/>
      <c r="B360" s="19"/>
      <c r="C360" s="31" t="str">
        <f aca="false">IF(AND(ISNUMBER(A360),ISNUMBER(B360)),B360-A360,"")</f>
        <v/>
      </c>
    </row>
    <row r="361" customFormat="false" ht="15" hidden="false" customHeight="false" outlineLevel="0" collapsed="false">
      <c r="A361" s="19"/>
      <c r="B361" s="19"/>
      <c r="C361" s="31" t="str">
        <f aca="false">IF(AND(ISNUMBER(A361),ISNUMBER(B361)),B361-A361,"")</f>
        <v/>
      </c>
    </row>
    <row r="362" customFormat="false" ht="15" hidden="false" customHeight="false" outlineLevel="0" collapsed="false">
      <c r="A362" s="19"/>
      <c r="B362" s="19"/>
      <c r="C362" s="31" t="str">
        <f aca="false">IF(AND(ISNUMBER(A362),ISNUMBER(B362)),B362-A362,"")</f>
        <v/>
      </c>
    </row>
    <row r="363" customFormat="false" ht="15" hidden="false" customHeight="false" outlineLevel="0" collapsed="false">
      <c r="A363" s="19"/>
      <c r="B363" s="19"/>
      <c r="C363" s="31" t="str">
        <f aca="false">IF(AND(ISNUMBER(A363),ISNUMBER(B363)),B363-A363,"")</f>
        <v/>
      </c>
    </row>
    <row r="364" customFormat="false" ht="15" hidden="false" customHeight="false" outlineLevel="0" collapsed="false">
      <c r="A364" s="19"/>
      <c r="B364" s="19"/>
      <c r="C364" s="31" t="str">
        <f aca="false">IF(AND(ISNUMBER(A364),ISNUMBER(B364)),B364-A364,"")</f>
        <v/>
      </c>
    </row>
    <row r="365" customFormat="false" ht="15" hidden="false" customHeight="false" outlineLevel="0" collapsed="false">
      <c r="A365" s="19"/>
      <c r="B365" s="19"/>
      <c r="C365" s="31" t="str">
        <f aca="false">IF(AND(ISNUMBER(A365),ISNUMBER(B365)),B365-A365,"")</f>
        <v/>
      </c>
    </row>
    <row r="366" customFormat="false" ht="15" hidden="false" customHeight="false" outlineLevel="0" collapsed="false">
      <c r="A366" s="19"/>
      <c r="B366" s="19"/>
      <c r="C366" s="31" t="str">
        <f aca="false">IF(AND(ISNUMBER(A366),ISNUMBER(B366)),B366-A366,"")</f>
        <v/>
      </c>
    </row>
    <row r="367" customFormat="false" ht="15" hidden="false" customHeight="false" outlineLevel="0" collapsed="false">
      <c r="A367" s="19"/>
      <c r="B367" s="19"/>
      <c r="C367" s="31" t="str">
        <f aca="false">IF(AND(ISNUMBER(A367),ISNUMBER(B367)),B367-A367,"")</f>
        <v/>
      </c>
    </row>
    <row r="368" customFormat="false" ht="15" hidden="false" customHeight="false" outlineLevel="0" collapsed="false">
      <c r="A368" s="19"/>
      <c r="B368" s="19"/>
      <c r="C368" s="31" t="str">
        <f aca="false">IF(AND(ISNUMBER(A368),ISNUMBER(B368)),B368-A368,"")</f>
        <v/>
      </c>
    </row>
    <row r="369" customFormat="false" ht="15" hidden="false" customHeight="false" outlineLevel="0" collapsed="false">
      <c r="A369" s="19"/>
      <c r="B369" s="19"/>
      <c r="C369" s="31" t="str">
        <f aca="false">IF(AND(ISNUMBER(A369),ISNUMBER(B369)),B369-A369,"")</f>
        <v/>
      </c>
    </row>
    <row r="370" customFormat="false" ht="15" hidden="false" customHeight="false" outlineLevel="0" collapsed="false">
      <c r="A370" s="19"/>
      <c r="B370" s="19"/>
      <c r="C370" s="31" t="str">
        <f aca="false">IF(AND(ISNUMBER(A370),ISNUMBER(B370)),B370-A370,"")</f>
        <v/>
      </c>
    </row>
    <row r="371" customFormat="false" ht="15" hidden="false" customHeight="false" outlineLevel="0" collapsed="false">
      <c r="A371" s="19"/>
      <c r="B371" s="19"/>
      <c r="C371" s="31" t="str">
        <f aca="false">IF(AND(ISNUMBER(A371),ISNUMBER(B371)),B371-A371,"")</f>
        <v/>
      </c>
    </row>
    <row r="372" customFormat="false" ht="15" hidden="false" customHeight="false" outlineLevel="0" collapsed="false">
      <c r="A372" s="19"/>
      <c r="B372" s="19"/>
      <c r="C372" s="31" t="str">
        <f aca="false">IF(AND(ISNUMBER(A372),ISNUMBER(B372)),B372-A372,"")</f>
        <v/>
      </c>
    </row>
    <row r="373" customFormat="false" ht="15" hidden="false" customHeight="false" outlineLevel="0" collapsed="false">
      <c r="A373" s="19"/>
      <c r="B373" s="19"/>
      <c r="C373" s="31" t="str">
        <f aca="false">IF(AND(ISNUMBER(A373),ISNUMBER(B373)),B373-A373,"")</f>
        <v/>
      </c>
    </row>
    <row r="374" customFormat="false" ht="15" hidden="false" customHeight="false" outlineLevel="0" collapsed="false">
      <c r="A374" s="19"/>
      <c r="B374" s="19"/>
      <c r="C374" s="31" t="str">
        <f aca="false">IF(AND(ISNUMBER(A374),ISNUMBER(B374)),B374-A374,"")</f>
        <v/>
      </c>
    </row>
    <row r="375" customFormat="false" ht="15" hidden="false" customHeight="false" outlineLevel="0" collapsed="false">
      <c r="A375" s="19"/>
      <c r="B375" s="19"/>
      <c r="C375" s="31" t="str">
        <f aca="false">IF(AND(ISNUMBER(A375),ISNUMBER(B375)),B375-A375,"")</f>
        <v/>
      </c>
    </row>
    <row r="376" customFormat="false" ht="15" hidden="false" customHeight="false" outlineLevel="0" collapsed="false">
      <c r="A376" s="19"/>
      <c r="B376" s="19"/>
      <c r="C376" s="31" t="str">
        <f aca="false">IF(AND(ISNUMBER(A376),ISNUMBER(B376)),B376-A376,"")</f>
        <v/>
      </c>
    </row>
    <row r="377" customFormat="false" ht="15" hidden="false" customHeight="false" outlineLevel="0" collapsed="false">
      <c r="A377" s="19"/>
      <c r="B377" s="19"/>
      <c r="C377" s="31" t="str">
        <f aca="false">IF(AND(ISNUMBER(A377),ISNUMBER(B377)),B377-A377,"")</f>
        <v/>
      </c>
    </row>
    <row r="378" customFormat="false" ht="15" hidden="false" customHeight="false" outlineLevel="0" collapsed="false">
      <c r="A378" s="19"/>
      <c r="B378" s="19"/>
      <c r="C378" s="31" t="str">
        <f aca="false">IF(AND(ISNUMBER(A378),ISNUMBER(B378)),B378-A378,"")</f>
        <v/>
      </c>
    </row>
    <row r="379" customFormat="false" ht="15" hidden="false" customHeight="false" outlineLevel="0" collapsed="false">
      <c r="A379" s="19"/>
      <c r="B379" s="19"/>
      <c r="C379" s="31" t="str">
        <f aca="false">IF(AND(ISNUMBER(A379),ISNUMBER(B379)),B379-A379,"")</f>
        <v/>
      </c>
    </row>
    <row r="380" customFormat="false" ht="15" hidden="false" customHeight="false" outlineLevel="0" collapsed="false">
      <c r="A380" s="19"/>
      <c r="B380" s="19"/>
      <c r="C380" s="31" t="str">
        <f aca="false">IF(AND(ISNUMBER(A380),ISNUMBER(B380)),B380-A380,"")</f>
        <v/>
      </c>
    </row>
    <row r="381" customFormat="false" ht="15" hidden="false" customHeight="false" outlineLevel="0" collapsed="false">
      <c r="A381" s="19"/>
      <c r="B381" s="19"/>
      <c r="C381" s="31" t="str">
        <f aca="false">IF(AND(ISNUMBER(A381),ISNUMBER(B381)),B381-A381,"")</f>
        <v/>
      </c>
    </row>
    <row r="382" customFormat="false" ht="15" hidden="false" customHeight="false" outlineLevel="0" collapsed="false">
      <c r="A382" s="19"/>
      <c r="B382" s="19"/>
      <c r="C382" s="31" t="str">
        <f aca="false">IF(AND(ISNUMBER(A382),ISNUMBER(B382)),B382-A382,"")</f>
        <v/>
      </c>
    </row>
    <row r="383" customFormat="false" ht="15" hidden="false" customHeight="false" outlineLevel="0" collapsed="false">
      <c r="A383" s="19"/>
      <c r="B383" s="19"/>
      <c r="C383" s="31" t="str">
        <f aca="false">IF(AND(ISNUMBER(A383),ISNUMBER(B383)),B383-A383,"")</f>
        <v/>
      </c>
    </row>
    <row r="384" customFormat="false" ht="15" hidden="false" customHeight="false" outlineLevel="0" collapsed="false">
      <c r="A384" s="19"/>
      <c r="B384" s="19"/>
      <c r="C384" s="31" t="str">
        <f aca="false">IF(AND(ISNUMBER(A384),ISNUMBER(B384)),B384-A384,"")</f>
        <v/>
      </c>
    </row>
    <row r="385" customFormat="false" ht="15" hidden="false" customHeight="false" outlineLevel="0" collapsed="false">
      <c r="A385" s="19"/>
      <c r="B385" s="19"/>
      <c r="C385" s="31" t="str">
        <f aca="false">IF(AND(ISNUMBER(A385),ISNUMBER(B385)),B385-A385,"")</f>
        <v/>
      </c>
    </row>
    <row r="386" customFormat="false" ht="15" hidden="false" customHeight="false" outlineLevel="0" collapsed="false">
      <c r="A386" s="19"/>
      <c r="B386" s="19"/>
      <c r="C386" s="31" t="str">
        <f aca="false">IF(AND(ISNUMBER(A386),ISNUMBER(B386)),B386-A386,"")</f>
        <v/>
      </c>
    </row>
    <row r="387" customFormat="false" ht="15" hidden="false" customHeight="false" outlineLevel="0" collapsed="false">
      <c r="A387" s="19"/>
      <c r="B387" s="19"/>
      <c r="C387" s="31" t="str">
        <f aca="false">IF(AND(ISNUMBER(A387),ISNUMBER(B387)),B387-A387,"")</f>
        <v/>
      </c>
    </row>
    <row r="388" customFormat="false" ht="15" hidden="false" customHeight="false" outlineLevel="0" collapsed="false">
      <c r="A388" s="19"/>
      <c r="B388" s="19"/>
      <c r="C388" s="31" t="str">
        <f aca="false">IF(AND(ISNUMBER(A388),ISNUMBER(B388)),B388-A388,"")</f>
        <v/>
      </c>
    </row>
    <row r="389" customFormat="false" ht="15" hidden="false" customHeight="false" outlineLevel="0" collapsed="false">
      <c r="A389" s="19"/>
      <c r="B389" s="19"/>
      <c r="C389" s="31" t="str">
        <f aca="false">IF(AND(ISNUMBER(A389),ISNUMBER(B389)),B389-A389,"")</f>
        <v/>
      </c>
    </row>
    <row r="390" customFormat="false" ht="15" hidden="false" customHeight="false" outlineLevel="0" collapsed="false">
      <c r="A390" s="19"/>
      <c r="B390" s="19"/>
      <c r="C390" s="31" t="str">
        <f aca="false">IF(AND(ISNUMBER(A390),ISNUMBER(B390)),B390-A390,"")</f>
        <v/>
      </c>
    </row>
    <row r="391" customFormat="false" ht="15" hidden="false" customHeight="false" outlineLevel="0" collapsed="false">
      <c r="A391" s="19"/>
      <c r="B391" s="19"/>
      <c r="C391" s="31" t="str">
        <f aca="false">IF(AND(ISNUMBER(A391),ISNUMBER(B391)),B391-A391,"")</f>
        <v/>
      </c>
    </row>
    <row r="392" customFormat="false" ht="15" hidden="false" customHeight="false" outlineLevel="0" collapsed="false">
      <c r="A392" s="19"/>
      <c r="B392" s="19"/>
      <c r="C392" s="31" t="str">
        <f aca="false">IF(AND(ISNUMBER(A392),ISNUMBER(B392)),B392-A392,"")</f>
        <v/>
      </c>
    </row>
    <row r="393" customFormat="false" ht="15" hidden="false" customHeight="false" outlineLevel="0" collapsed="false">
      <c r="A393" s="19"/>
      <c r="B393" s="19"/>
      <c r="C393" s="31" t="str">
        <f aca="false">IF(AND(ISNUMBER(A393),ISNUMBER(B393)),B393-A393,"")</f>
        <v/>
      </c>
    </row>
    <row r="394" customFormat="false" ht="15" hidden="false" customHeight="false" outlineLevel="0" collapsed="false">
      <c r="A394" s="19"/>
      <c r="B394" s="19"/>
      <c r="C394" s="31" t="str">
        <f aca="false">IF(AND(ISNUMBER(A394),ISNUMBER(B394)),B394-A394,"")</f>
        <v/>
      </c>
    </row>
    <row r="395" customFormat="false" ht="15" hidden="false" customHeight="false" outlineLevel="0" collapsed="false">
      <c r="A395" s="19"/>
      <c r="B395" s="19"/>
      <c r="C395" s="31" t="str">
        <f aca="false">IF(AND(ISNUMBER(A395),ISNUMBER(B395)),B395-A395,"")</f>
        <v/>
      </c>
    </row>
    <row r="396" customFormat="false" ht="15" hidden="false" customHeight="false" outlineLevel="0" collapsed="false">
      <c r="A396" s="19"/>
      <c r="B396" s="19"/>
      <c r="C396" s="31" t="str">
        <f aca="false">IF(AND(ISNUMBER(A396),ISNUMBER(B396)),B396-A396,"")</f>
        <v/>
      </c>
    </row>
    <row r="397" customFormat="false" ht="15" hidden="false" customHeight="false" outlineLevel="0" collapsed="false">
      <c r="A397" s="19"/>
      <c r="B397" s="19"/>
      <c r="C397" s="31" t="str">
        <f aca="false">IF(AND(ISNUMBER(A397),ISNUMBER(B397)),B397-A397,"")</f>
        <v/>
      </c>
    </row>
    <row r="398" customFormat="false" ht="15" hidden="false" customHeight="false" outlineLevel="0" collapsed="false">
      <c r="A398" s="19"/>
      <c r="B398" s="19"/>
      <c r="C398" s="31" t="str">
        <f aca="false">IF(AND(ISNUMBER(A398),ISNUMBER(B398)),B398-A398,"")</f>
        <v/>
      </c>
    </row>
    <row r="399" customFormat="false" ht="15" hidden="false" customHeight="false" outlineLevel="0" collapsed="false">
      <c r="A399" s="19"/>
      <c r="B399" s="19"/>
      <c r="C399" s="31" t="str">
        <f aca="false">IF(AND(ISNUMBER(A399),ISNUMBER(B399)),B399-A399,"")</f>
        <v/>
      </c>
    </row>
    <row r="400" customFormat="false" ht="15" hidden="false" customHeight="false" outlineLevel="0" collapsed="false">
      <c r="A400" s="19"/>
      <c r="B400" s="19"/>
      <c r="C400" s="31" t="str">
        <f aca="false">IF(AND(ISNUMBER(A400),ISNUMBER(B400)),B400-A400,"")</f>
        <v/>
      </c>
    </row>
    <row r="401" customFormat="false" ht="15" hidden="false" customHeight="false" outlineLevel="0" collapsed="false">
      <c r="A401" s="19"/>
      <c r="B401" s="19"/>
      <c r="C401" s="31" t="str">
        <f aca="false">IF(AND(ISNUMBER(A401),ISNUMBER(B401)),B401-A401,"")</f>
        <v/>
      </c>
    </row>
    <row r="402" customFormat="false" ht="15" hidden="false" customHeight="false" outlineLevel="0" collapsed="false">
      <c r="A402" s="19"/>
      <c r="B402" s="19"/>
      <c r="C402" s="31" t="str">
        <f aca="false">IF(AND(ISNUMBER(A402),ISNUMBER(B402)),B402-A402,"")</f>
        <v/>
      </c>
    </row>
    <row r="403" customFormat="false" ht="15" hidden="false" customHeight="false" outlineLevel="0" collapsed="false">
      <c r="A403" s="19"/>
      <c r="B403" s="19"/>
      <c r="C403" s="31" t="str">
        <f aca="false">IF(AND(ISNUMBER(A403),ISNUMBER(B403)),B403-A403,"")</f>
        <v/>
      </c>
    </row>
    <row r="404" customFormat="false" ht="15" hidden="false" customHeight="false" outlineLevel="0" collapsed="false">
      <c r="A404" s="19"/>
      <c r="B404" s="19"/>
      <c r="C404" s="31" t="str">
        <f aca="false">IF(AND(ISNUMBER(A404),ISNUMBER(B404)),B404-A404,"")</f>
        <v/>
      </c>
    </row>
    <row r="405" customFormat="false" ht="15" hidden="false" customHeight="false" outlineLevel="0" collapsed="false">
      <c r="A405" s="19"/>
      <c r="B405" s="19"/>
      <c r="C405" s="31" t="str">
        <f aca="false">IF(AND(ISNUMBER(A405),ISNUMBER(B405)),B405-A405,"")</f>
        <v/>
      </c>
    </row>
    <row r="406" customFormat="false" ht="15" hidden="false" customHeight="false" outlineLevel="0" collapsed="false">
      <c r="A406" s="19"/>
      <c r="B406" s="19"/>
      <c r="C406" s="31" t="str">
        <f aca="false">IF(AND(ISNUMBER(A406),ISNUMBER(B406)),B406-A406,"")</f>
        <v/>
      </c>
    </row>
    <row r="407" customFormat="false" ht="15" hidden="false" customHeight="false" outlineLevel="0" collapsed="false">
      <c r="A407" s="19"/>
      <c r="B407" s="19"/>
      <c r="C407" s="31" t="str">
        <f aca="false">IF(AND(ISNUMBER(A407),ISNUMBER(B407)),B407-A407,"")</f>
        <v/>
      </c>
    </row>
    <row r="408" customFormat="false" ht="15" hidden="false" customHeight="false" outlineLevel="0" collapsed="false">
      <c r="A408" s="19"/>
      <c r="B408" s="19"/>
      <c r="C408" s="31" t="str">
        <f aca="false">IF(AND(ISNUMBER(A408),ISNUMBER(B408)),B408-A408,"")</f>
        <v/>
      </c>
    </row>
    <row r="409" customFormat="false" ht="15" hidden="false" customHeight="false" outlineLevel="0" collapsed="false">
      <c r="A409" s="19"/>
      <c r="B409" s="19"/>
      <c r="C409" s="31" t="str">
        <f aca="false">IF(AND(ISNUMBER(A409),ISNUMBER(B409)),B409-A409,"")</f>
        <v/>
      </c>
    </row>
    <row r="410" customFormat="false" ht="15" hidden="false" customHeight="false" outlineLevel="0" collapsed="false">
      <c r="A410" s="19"/>
      <c r="B410" s="19"/>
      <c r="C410" s="31" t="str">
        <f aca="false">IF(AND(ISNUMBER(A410),ISNUMBER(B410)),B410-A410,"")</f>
        <v/>
      </c>
    </row>
    <row r="411" customFormat="false" ht="15" hidden="false" customHeight="false" outlineLevel="0" collapsed="false">
      <c r="A411" s="19"/>
      <c r="B411" s="19"/>
      <c r="C411" s="31" t="str">
        <f aca="false">IF(AND(ISNUMBER(A411),ISNUMBER(B411)),B411-A411,"")</f>
        <v/>
      </c>
    </row>
    <row r="412" customFormat="false" ht="15" hidden="false" customHeight="false" outlineLevel="0" collapsed="false">
      <c r="A412" s="19"/>
      <c r="B412" s="19"/>
      <c r="C412" s="31" t="str">
        <f aca="false">IF(AND(ISNUMBER(A412),ISNUMBER(B412)),B412-A412,"")</f>
        <v/>
      </c>
    </row>
    <row r="413" customFormat="false" ht="15" hidden="false" customHeight="false" outlineLevel="0" collapsed="false">
      <c r="A413" s="19"/>
      <c r="B413" s="19"/>
      <c r="C413" s="31" t="str">
        <f aca="false">IF(AND(ISNUMBER(A413),ISNUMBER(B413)),B413-A413,"")</f>
        <v/>
      </c>
    </row>
    <row r="414" customFormat="false" ht="15" hidden="false" customHeight="false" outlineLevel="0" collapsed="false">
      <c r="A414" s="19"/>
      <c r="B414" s="19"/>
      <c r="C414" s="31" t="str">
        <f aca="false">IF(AND(ISNUMBER(A414),ISNUMBER(B414)),B414-A414,"")</f>
        <v/>
      </c>
    </row>
    <row r="415" customFormat="false" ht="15" hidden="false" customHeight="false" outlineLevel="0" collapsed="false">
      <c r="A415" s="19"/>
      <c r="B415" s="19"/>
      <c r="C415" s="31" t="str">
        <f aca="false">IF(AND(ISNUMBER(A415),ISNUMBER(B415)),B415-A415,"")</f>
        <v/>
      </c>
    </row>
    <row r="416" customFormat="false" ht="15" hidden="false" customHeight="false" outlineLevel="0" collapsed="false">
      <c r="A416" s="19"/>
      <c r="B416" s="19"/>
      <c r="C416" s="31" t="str">
        <f aca="false">IF(AND(ISNUMBER(A416),ISNUMBER(B416)),B416-A416,"")</f>
        <v/>
      </c>
    </row>
    <row r="417" customFormat="false" ht="15" hidden="false" customHeight="false" outlineLevel="0" collapsed="false">
      <c r="A417" s="19"/>
      <c r="B417" s="19"/>
      <c r="C417" s="31" t="str">
        <f aca="false">IF(AND(ISNUMBER(A417),ISNUMBER(B417)),B417-A417,"")</f>
        <v/>
      </c>
    </row>
    <row r="418" customFormat="false" ht="15" hidden="false" customHeight="false" outlineLevel="0" collapsed="false">
      <c r="A418" s="19"/>
      <c r="B418" s="19"/>
      <c r="C418" s="31" t="str">
        <f aca="false">IF(AND(ISNUMBER(A418),ISNUMBER(B418)),B418-A418,"")</f>
        <v/>
      </c>
    </row>
    <row r="419" customFormat="false" ht="15" hidden="false" customHeight="false" outlineLevel="0" collapsed="false">
      <c r="A419" s="19"/>
      <c r="B419" s="19"/>
      <c r="C419" s="31" t="str">
        <f aca="false">IF(AND(ISNUMBER(A419),ISNUMBER(B419)),B419-A419,"")</f>
        <v/>
      </c>
    </row>
    <row r="420" customFormat="false" ht="15" hidden="false" customHeight="false" outlineLevel="0" collapsed="false">
      <c r="A420" s="19"/>
      <c r="B420" s="19"/>
      <c r="C420" s="31" t="str">
        <f aca="false">IF(AND(ISNUMBER(A420),ISNUMBER(B420)),B420-A420,"")</f>
        <v/>
      </c>
    </row>
    <row r="421" customFormat="false" ht="15" hidden="false" customHeight="false" outlineLevel="0" collapsed="false">
      <c r="A421" s="19"/>
      <c r="B421" s="19"/>
      <c r="C421" s="31" t="str">
        <f aca="false">IF(AND(ISNUMBER(A421),ISNUMBER(B421)),B421-A421,"")</f>
        <v/>
      </c>
    </row>
    <row r="422" customFormat="false" ht="15" hidden="false" customHeight="false" outlineLevel="0" collapsed="false">
      <c r="A422" s="19"/>
      <c r="B422" s="19"/>
      <c r="C422" s="31" t="str">
        <f aca="false">IF(AND(ISNUMBER(A422),ISNUMBER(B422)),B422-A422,"")</f>
        <v/>
      </c>
    </row>
    <row r="423" customFormat="false" ht="15" hidden="false" customHeight="false" outlineLevel="0" collapsed="false">
      <c r="A423" s="19"/>
      <c r="B423" s="19"/>
      <c r="C423" s="31" t="str">
        <f aca="false">IF(AND(ISNUMBER(A423),ISNUMBER(B423)),B423-A423,"")</f>
        <v/>
      </c>
    </row>
    <row r="424" customFormat="false" ht="15" hidden="false" customHeight="false" outlineLevel="0" collapsed="false">
      <c r="A424" s="19"/>
      <c r="B424" s="19"/>
      <c r="C424" s="31" t="str">
        <f aca="false">IF(AND(ISNUMBER(A424),ISNUMBER(B424)),B424-A424,"")</f>
        <v/>
      </c>
    </row>
    <row r="425" customFormat="false" ht="15" hidden="false" customHeight="false" outlineLevel="0" collapsed="false">
      <c r="A425" s="19"/>
      <c r="B425" s="19"/>
      <c r="C425" s="31" t="str">
        <f aca="false">IF(AND(ISNUMBER(A425),ISNUMBER(B425)),B425-A425,"")</f>
        <v/>
      </c>
    </row>
    <row r="426" customFormat="false" ht="15" hidden="false" customHeight="false" outlineLevel="0" collapsed="false">
      <c r="A426" s="19"/>
      <c r="B426" s="19"/>
      <c r="C426" s="31" t="str">
        <f aca="false">IF(AND(ISNUMBER(A426),ISNUMBER(B426)),B426-A426,"")</f>
        <v/>
      </c>
    </row>
    <row r="427" customFormat="false" ht="15" hidden="false" customHeight="false" outlineLevel="0" collapsed="false">
      <c r="A427" s="19"/>
      <c r="B427" s="19"/>
      <c r="C427" s="31" t="str">
        <f aca="false">IF(AND(ISNUMBER(A427),ISNUMBER(B427)),B427-A427,"")</f>
        <v/>
      </c>
    </row>
    <row r="428" customFormat="false" ht="15" hidden="false" customHeight="false" outlineLevel="0" collapsed="false">
      <c r="A428" s="19"/>
      <c r="B428" s="19"/>
      <c r="C428" s="31" t="str">
        <f aca="false">IF(AND(ISNUMBER(A428),ISNUMBER(B428)),B428-A428,"")</f>
        <v/>
      </c>
    </row>
    <row r="429" customFormat="false" ht="15" hidden="false" customHeight="false" outlineLevel="0" collapsed="false">
      <c r="A429" s="19"/>
      <c r="B429" s="19"/>
      <c r="C429" s="31" t="str">
        <f aca="false">IF(AND(ISNUMBER(A429),ISNUMBER(B429)),B429-A429,"")</f>
        <v/>
      </c>
    </row>
    <row r="430" customFormat="false" ht="15" hidden="false" customHeight="false" outlineLevel="0" collapsed="false">
      <c r="A430" s="19"/>
      <c r="B430" s="19"/>
      <c r="C430" s="31" t="str">
        <f aca="false">IF(AND(ISNUMBER(A430),ISNUMBER(B430)),B430-A430,"")</f>
        <v/>
      </c>
    </row>
    <row r="431" customFormat="false" ht="15" hidden="false" customHeight="false" outlineLevel="0" collapsed="false">
      <c r="A431" s="19"/>
      <c r="B431" s="19"/>
      <c r="C431" s="31" t="str">
        <f aca="false">IF(AND(ISNUMBER(A431),ISNUMBER(B431)),B431-A431,"")</f>
        <v/>
      </c>
    </row>
    <row r="432" customFormat="false" ht="15" hidden="false" customHeight="false" outlineLevel="0" collapsed="false">
      <c r="A432" s="19"/>
      <c r="B432" s="19"/>
      <c r="C432" s="31" t="str">
        <f aca="false">IF(AND(ISNUMBER(A432),ISNUMBER(B432)),B432-A432,"")</f>
        <v/>
      </c>
    </row>
    <row r="433" customFormat="false" ht="15" hidden="false" customHeight="false" outlineLevel="0" collapsed="false">
      <c r="A433" s="19"/>
      <c r="B433" s="19"/>
      <c r="C433" s="31" t="str">
        <f aca="false">IF(AND(ISNUMBER(A433),ISNUMBER(B433)),B433-A433,"")</f>
        <v/>
      </c>
    </row>
    <row r="434" customFormat="false" ht="15" hidden="false" customHeight="false" outlineLevel="0" collapsed="false">
      <c r="A434" s="19"/>
      <c r="B434" s="19"/>
      <c r="C434" s="31" t="str">
        <f aca="false">IF(AND(ISNUMBER(A434),ISNUMBER(B434)),B434-A434,"")</f>
        <v/>
      </c>
    </row>
    <row r="435" customFormat="false" ht="15" hidden="false" customHeight="false" outlineLevel="0" collapsed="false">
      <c r="A435" s="19"/>
      <c r="B435" s="19"/>
      <c r="C435" s="31" t="str">
        <f aca="false">IF(AND(ISNUMBER(A435),ISNUMBER(B435)),B435-A435,"")</f>
        <v/>
      </c>
    </row>
    <row r="436" customFormat="false" ht="15" hidden="false" customHeight="false" outlineLevel="0" collapsed="false">
      <c r="A436" s="19"/>
      <c r="B436" s="19"/>
      <c r="C436" s="31" t="str">
        <f aca="false">IF(AND(ISNUMBER(A436),ISNUMBER(B436)),B436-A436,"")</f>
        <v/>
      </c>
    </row>
    <row r="437" customFormat="false" ht="15" hidden="false" customHeight="false" outlineLevel="0" collapsed="false">
      <c r="A437" s="19"/>
      <c r="B437" s="19"/>
      <c r="C437" s="31" t="str">
        <f aca="false">IF(AND(ISNUMBER(A437),ISNUMBER(B437)),B437-A437,"")</f>
        <v/>
      </c>
    </row>
    <row r="438" customFormat="false" ht="15" hidden="false" customHeight="false" outlineLevel="0" collapsed="false">
      <c r="A438" s="19"/>
      <c r="B438" s="19"/>
      <c r="C438" s="31" t="str">
        <f aca="false">IF(AND(ISNUMBER(A438),ISNUMBER(B438)),B438-A438,"")</f>
        <v/>
      </c>
    </row>
    <row r="439" customFormat="false" ht="15" hidden="false" customHeight="false" outlineLevel="0" collapsed="false">
      <c r="A439" s="19"/>
      <c r="B439" s="19"/>
      <c r="C439" s="31" t="str">
        <f aca="false">IF(AND(ISNUMBER(A439),ISNUMBER(B439)),B439-A439,"")</f>
        <v/>
      </c>
    </row>
    <row r="440" customFormat="false" ht="15" hidden="false" customHeight="false" outlineLevel="0" collapsed="false">
      <c r="A440" s="19"/>
      <c r="B440" s="19"/>
      <c r="C440" s="31" t="str">
        <f aca="false">IF(AND(ISNUMBER(A440),ISNUMBER(B440)),B440-A440,"")</f>
        <v/>
      </c>
    </row>
    <row r="441" customFormat="false" ht="15" hidden="false" customHeight="false" outlineLevel="0" collapsed="false">
      <c r="A441" s="19"/>
      <c r="B441" s="19"/>
      <c r="C441" s="31" t="str">
        <f aca="false">IF(AND(ISNUMBER(A441),ISNUMBER(B441)),B441-A441,"")</f>
        <v/>
      </c>
    </row>
    <row r="442" customFormat="false" ht="15" hidden="false" customHeight="false" outlineLevel="0" collapsed="false">
      <c r="A442" s="19"/>
      <c r="B442" s="19"/>
      <c r="C442" s="31" t="str">
        <f aca="false">IF(AND(ISNUMBER(A442),ISNUMBER(B442)),B442-A442,"")</f>
        <v/>
      </c>
    </row>
    <row r="443" customFormat="false" ht="15" hidden="false" customHeight="false" outlineLevel="0" collapsed="false">
      <c r="A443" s="19"/>
      <c r="B443" s="19"/>
      <c r="C443" s="31" t="str">
        <f aca="false">IF(AND(ISNUMBER(A443),ISNUMBER(B443)),B443-A443,"")</f>
        <v/>
      </c>
    </row>
    <row r="444" customFormat="false" ht="15" hidden="false" customHeight="false" outlineLevel="0" collapsed="false">
      <c r="A444" s="19"/>
      <c r="B444" s="19"/>
      <c r="C444" s="31" t="str">
        <f aca="false">IF(AND(ISNUMBER(A444),ISNUMBER(B444)),B444-A444,"")</f>
        <v/>
      </c>
    </row>
    <row r="445" customFormat="false" ht="15" hidden="false" customHeight="false" outlineLevel="0" collapsed="false">
      <c r="A445" s="19"/>
      <c r="B445" s="19"/>
      <c r="C445" s="31" t="str">
        <f aca="false">IF(AND(ISNUMBER(A445),ISNUMBER(B445)),B445-A445,"")</f>
        <v/>
      </c>
    </row>
    <row r="446" customFormat="false" ht="15" hidden="false" customHeight="false" outlineLevel="0" collapsed="false">
      <c r="A446" s="19"/>
      <c r="B446" s="19"/>
      <c r="C446" s="31" t="str">
        <f aca="false">IF(AND(ISNUMBER(A446),ISNUMBER(B446)),B446-A446,"")</f>
        <v/>
      </c>
    </row>
    <row r="447" customFormat="false" ht="15" hidden="false" customHeight="false" outlineLevel="0" collapsed="false">
      <c r="A447" s="19"/>
      <c r="B447" s="19"/>
      <c r="C447" s="31" t="str">
        <f aca="false">IF(AND(ISNUMBER(A447),ISNUMBER(B447)),B447-A447,"")</f>
        <v/>
      </c>
    </row>
    <row r="448" customFormat="false" ht="15" hidden="false" customHeight="false" outlineLevel="0" collapsed="false">
      <c r="A448" s="19"/>
      <c r="B448" s="19"/>
      <c r="C448" s="31" t="str">
        <f aca="false">IF(AND(ISNUMBER(A448),ISNUMBER(B448)),B448-A448,"")</f>
        <v/>
      </c>
    </row>
    <row r="449" customFormat="false" ht="15" hidden="false" customHeight="false" outlineLevel="0" collapsed="false">
      <c r="A449" s="19"/>
      <c r="B449" s="19"/>
      <c r="C449" s="31" t="str">
        <f aca="false">IF(AND(ISNUMBER(A449),ISNUMBER(B449)),B449-A449,"")</f>
        <v/>
      </c>
    </row>
    <row r="450" customFormat="false" ht="15" hidden="false" customHeight="false" outlineLevel="0" collapsed="false">
      <c r="A450" s="19"/>
      <c r="B450" s="19"/>
      <c r="C450" s="31" t="str">
        <f aca="false">IF(AND(ISNUMBER(A450),ISNUMBER(B450)),B450-A450,"")</f>
        <v/>
      </c>
    </row>
    <row r="451" customFormat="false" ht="15" hidden="false" customHeight="false" outlineLevel="0" collapsed="false">
      <c r="A451" s="19"/>
      <c r="B451" s="19"/>
      <c r="C451" s="31" t="str">
        <f aca="false">IF(AND(ISNUMBER(A451),ISNUMBER(B451)),B451-A451,"")</f>
        <v/>
      </c>
    </row>
    <row r="452" customFormat="false" ht="15" hidden="false" customHeight="false" outlineLevel="0" collapsed="false">
      <c r="A452" s="19"/>
      <c r="B452" s="19"/>
      <c r="C452" s="31" t="str">
        <f aca="false">IF(AND(ISNUMBER(A452),ISNUMBER(B452)),B452-A452,"")</f>
        <v/>
      </c>
    </row>
    <row r="453" customFormat="false" ht="15" hidden="false" customHeight="false" outlineLevel="0" collapsed="false">
      <c r="A453" s="19"/>
      <c r="B453" s="19"/>
      <c r="C453" s="31" t="str">
        <f aca="false">IF(AND(ISNUMBER(A453),ISNUMBER(B453)),B453-A453,"")</f>
        <v/>
      </c>
    </row>
    <row r="454" customFormat="false" ht="15" hidden="false" customHeight="false" outlineLevel="0" collapsed="false">
      <c r="A454" s="19"/>
      <c r="B454" s="19"/>
      <c r="C454" s="31" t="str">
        <f aca="false">IF(AND(ISNUMBER(A454),ISNUMBER(B454)),B454-A454,"")</f>
        <v/>
      </c>
    </row>
    <row r="455" customFormat="false" ht="15" hidden="false" customHeight="false" outlineLevel="0" collapsed="false">
      <c r="A455" s="19"/>
      <c r="B455" s="19"/>
      <c r="C455" s="31" t="str">
        <f aca="false">IF(AND(ISNUMBER(A455),ISNUMBER(B455)),B455-A455,"")</f>
        <v/>
      </c>
    </row>
    <row r="456" customFormat="false" ht="15" hidden="false" customHeight="false" outlineLevel="0" collapsed="false">
      <c r="A456" s="19"/>
      <c r="B456" s="19"/>
      <c r="C456" s="31" t="str">
        <f aca="false">IF(AND(ISNUMBER(A456),ISNUMBER(B456)),B456-A456,"")</f>
        <v/>
      </c>
    </row>
    <row r="457" customFormat="false" ht="15" hidden="false" customHeight="false" outlineLevel="0" collapsed="false">
      <c r="A457" s="19"/>
      <c r="B457" s="19"/>
      <c r="C457" s="31" t="str">
        <f aca="false">IF(AND(ISNUMBER(A457),ISNUMBER(B457)),B457-A457,"")</f>
        <v/>
      </c>
    </row>
    <row r="458" customFormat="false" ht="15" hidden="false" customHeight="false" outlineLevel="0" collapsed="false">
      <c r="A458" s="19"/>
      <c r="B458" s="19"/>
      <c r="C458" s="31" t="str">
        <f aca="false">IF(AND(ISNUMBER(A458),ISNUMBER(B458)),B458-A458,"")</f>
        <v/>
      </c>
    </row>
    <row r="459" customFormat="false" ht="15" hidden="false" customHeight="false" outlineLevel="0" collapsed="false">
      <c r="A459" s="19"/>
      <c r="B459" s="19"/>
      <c r="C459" s="31" t="str">
        <f aca="false">IF(AND(ISNUMBER(A459),ISNUMBER(B459)),B459-A459,"")</f>
        <v/>
      </c>
    </row>
    <row r="460" customFormat="false" ht="15" hidden="false" customHeight="false" outlineLevel="0" collapsed="false">
      <c r="A460" s="19"/>
      <c r="B460" s="19"/>
      <c r="C460" s="31" t="str">
        <f aca="false">IF(AND(ISNUMBER(A460),ISNUMBER(B460)),B460-A460,"")</f>
        <v/>
      </c>
    </row>
    <row r="461" customFormat="false" ht="15" hidden="false" customHeight="false" outlineLevel="0" collapsed="false">
      <c r="A461" s="19"/>
      <c r="B461" s="19"/>
      <c r="C461" s="31" t="str">
        <f aca="false">IF(AND(ISNUMBER(A461),ISNUMBER(B461)),B461-A461,"")</f>
        <v/>
      </c>
    </row>
    <row r="462" customFormat="false" ht="15" hidden="false" customHeight="false" outlineLevel="0" collapsed="false">
      <c r="A462" s="19"/>
      <c r="B462" s="19"/>
      <c r="C462" s="31" t="str">
        <f aca="false">IF(AND(ISNUMBER(A462),ISNUMBER(B462)),B462-A462,"")</f>
        <v/>
      </c>
    </row>
    <row r="463" customFormat="false" ht="15" hidden="false" customHeight="false" outlineLevel="0" collapsed="false">
      <c r="A463" s="19"/>
      <c r="B463" s="19"/>
      <c r="C463" s="31" t="str">
        <f aca="false">IF(AND(ISNUMBER(A463),ISNUMBER(B463)),B463-A463,"")</f>
        <v/>
      </c>
    </row>
    <row r="464" customFormat="false" ht="15" hidden="false" customHeight="false" outlineLevel="0" collapsed="false">
      <c r="A464" s="19"/>
      <c r="B464" s="19"/>
      <c r="C464" s="31" t="str">
        <f aca="false">IF(AND(ISNUMBER(A464),ISNUMBER(B464)),B464-A464,"")</f>
        <v/>
      </c>
    </row>
    <row r="465" customFormat="false" ht="15" hidden="false" customHeight="false" outlineLevel="0" collapsed="false">
      <c r="A465" s="19"/>
      <c r="B465" s="19"/>
      <c r="C465" s="31" t="str">
        <f aca="false">IF(AND(ISNUMBER(A465),ISNUMBER(B465)),B465-A465,"")</f>
        <v/>
      </c>
    </row>
    <row r="466" customFormat="false" ht="15" hidden="false" customHeight="false" outlineLevel="0" collapsed="false">
      <c r="A466" s="19"/>
      <c r="B466" s="19"/>
      <c r="C466" s="31" t="str">
        <f aca="false">IF(AND(ISNUMBER(A466),ISNUMBER(B466)),B466-A466,"")</f>
        <v/>
      </c>
    </row>
    <row r="467" customFormat="false" ht="15" hidden="false" customHeight="false" outlineLevel="0" collapsed="false">
      <c r="A467" s="19"/>
      <c r="B467" s="19"/>
      <c r="C467" s="31" t="str">
        <f aca="false">IF(AND(ISNUMBER(A467),ISNUMBER(B467)),B467-A467,"")</f>
        <v/>
      </c>
    </row>
    <row r="468" customFormat="false" ht="15" hidden="false" customHeight="false" outlineLevel="0" collapsed="false">
      <c r="A468" s="19"/>
      <c r="B468" s="19"/>
      <c r="C468" s="31" t="str">
        <f aca="false">IF(AND(ISNUMBER(A468),ISNUMBER(B468)),B468-A468,"")</f>
        <v/>
      </c>
    </row>
    <row r="469" customFormat="false" ht="15" hidden="false" customHeight="false" outlineLevel="0" collapsed="false">
      <c r="A469" s="19"/>
      <c r="B469" s="19"/>
      <c r="C469" s="31" t="str">
        <f aca="false">IF(AND(ISNUMBER(A469),ISNUMBER(B469)),B469-A469,"")</f>
        <v/>
      </c>
    </row>
    <row r="470" customFormat="false" ht="15" hidden="false" customHeight="false" outlineLevel="0" collapsed="false">
      <c r="A470" s="19"/>
      <c r="B470" s="19"/>
      <c r="C470" s="31" t="str">
        <f aca="false">IF(AND(ISNUMBER(A470),ISNUMBER(B470)),B470-A470,"")</f>
        <v/>
      </c>
    </row>
    <row r="471" customFormat="false" ht="15" hidden="false" customHeight="false" outlineLevel="0" collapsed="false">
      <c r="A471" s="19"/>
      <c r="B471" s="19"/>
      <c r="C471" s="31" t="str">
        <f aca="false">IF(AND(ISNUMBER(A471),ISNUMBER(B471)),B471-A471,"")</f>
        <v/>
      </c>
    </row>
    <row r="472" customFormat="false" ht="15" hidden="false" customHeight="false" outlineLevel="0" collapsed="false">
      <c r="A472" s="19"/>
      <c r="B472" s="19"/>
      <c r="C472" s="31" t="str">
        <f aca="false">IF(AND(ISNUMBER(A472),ISNUMBER(B472)),B472-A472,"")</f>
        <v/>
      </c>
    </row>
    <row r="473" customFormat="false" ht="15" hidden="false" customHeight="false" outlineLevel="0" collapsed="false">
      <c r="A473" s="19"/>
      <c r="B473" s="19"/>
      <c r="C473" s="31" t="str">
        <f aca="false">IF(AND(ISNUMBER(A473),ISNUMBER(B473)),B473-A473,"")</f>
        <v/>
      </c>
    </row>
    <row r="474" customFormat="false" ht="15" hidden="false" customHeight="false" outlineLevel="0" collapsed="false">
      <c r="A474" s="19"/>
      <c r="B474" s="19"/>
      <c r="C474" s="31" t="str">
        <f aca="false">IF(AND(ISNUMBER(A474),ISNUMBER(B474)),B474-A474,"")</f>
        <v/>
      </c>
    </row>
    <row r="475" customFormat="false" ht="15" hidden="false" customHeight="false" outlineLevel="0" collapsed="false">
      <c r="A475" s="19"/>
      <c r="B475" s="19"/>
      <c r="C475" s="31" t="str">
        <f aca="false">IF(AND(ISNUMBER(A475),ISNUMBER(B475)),B475-A475,"")</f>
        <v/>
      </c>
    </row>
    <row r="476" customFormat="false" ht="15" hidden="false" customHeight="false" outlineLevel="0" collapsed="false">
      <c r="A476" s="19"/>
      <c r="B476" s="19"/>
      <c r="C476" s="31" t="str">
        <f aca="false">IF(AND(ISNUMBER(A476),ISNUMBER(B476)),B476-A476,"")</f>
        <v/>
      </c>
    </row>
    <row r="477" customFormat="false" ht="15" hidden="false" customHeight="false" outlineLevel="0" collapsed="false">
      <c r="A477" s="19"/>
      <c r="B477" s="19"/>
      <c r="C477" s="31" t="str">
        <f aca="false">IF(AND(ISNUMBER(A477),ISNUMBER(B477)),B477-A477,"")</f>
        <v/>
      </c>
    </row>
    <row r="478" customFormat="false" ht="15" hidden="false" customHeight="false" outlineLevel="0" collapsed="false">
      <c r="A478" s="19"/>
      <c r="B478" s="19"/>
      <c r="C478" s="31" t="str">
        <f aca="false">IF(AND(ISNUMBER(A478),ISNUMBER(B478)),B478-A478,"")</f>
        <v/>
      </c>
    </row>
    <row r="479" customFormat="false" ht="15" hidden="false" customHeight="false" outlineLevel="0" collapsed="false">
      <c r="A479" s="19"/>
      <c r="B479" s="19"/>
      <c r="C479" s="31" t="str">
        <f aca="false">IF(AND(ISNUMBER(A479),ISNUMBER(B479)),B479-A479,"")</f>
        <v/>
      </c>
    </row>
    <row r="480" customFormat="false" ht="15" hidden="false" customHeight="false" outlineLevel="0" collapsed="false">
      <c r="A480" s="19"/>
      <c r="B480" s="19"/>
      <c r="C480" s="31" t="str">
        <f aca="false">IF(AND(ISNUMBER(A480),ISNUMBER(B480)),B480-A480,"")</f>
        <v/>
      </c>
    </row>
    <row r="481" customFormat="false" ht="15" hidden="false" customHeight="false" outlineLevel="0" collapsed="false">
      <c r="A481" s="19"/>
      <c r="B481" s="19"/>
      <c r="C481" s="31" t="str">
        <f aca="false">IF(AND(ISNUMBER(A481),ISNUMBER(B481)),B481-A481,"")</f>
        <v/>
      </c>
    </row>
    <row r="482" customFormat="false" ht="15" hidden="false" customHeight="false" outlineLevel="0" collapsed="false">
      <c r="A482" s="19"/>
      <c r="B482" s="19"/>
      <c r="C482" s="31" t="str">
        <f aca="false">IF(AND(ISNUMBER(A482),ISNUMBER(B482)),B482-A482,"")</f>
        <v/>
      </c>
    </row>
    <row r="483" customFormat="false" ht="15" hidden="false" customHeight="false" outlineLevel="0" collapsed="false">
      <c r="A483" s="19"/>
      <c r="B483" s="19"/>
      <c r="C483" s="31" t="str">
        <f aca="false">IF(AND(ISNUMBER(A483),ISNUMBER(B483)),B483-A483,"")</f>
        <v/>
      </c>
    </row>
    <row r="484" customFormat="false" ht="15" hidden="false" customHeight="false" outlineLevel="0" collapsed="false">
      <c r="A484" s="19"/>
      <c r="B484" s="19"/>
      <c r="C484" s="31" t="str">
        <f aca="false">IF(AND(ISNUMBER(A484),ISNUMBER(B484)),B484-A484,"")</f>
        <v/>
      </c>
    </row>
    <row r="485" customFormat="false" ht="15" hidden="false" customHeight="false" outlineLevel="0" collapsed="false">
      <c r="A485" s="19"/>
      <c r="B485" s="19"/>
      <c r="C485" s="31" t="str">
        <f aca="false">IF(AND(ISNUMBER(A485),ISNUMBER(B485)),B485-A485,"")</f>
        <v/>
      </c>
    </row>
    <row r="486" customFormat="false" ht="15" hidden="false" customHeight="false" outlineLevel="0" collapsed="false">
      <c r="A486" s="19"/>
      <c r="B486" s="19"/>
      <c r="C486" s="31" t="str">
        <f aca="false">IF(AND(ISNUMBER(A486),ISNUMBER(B486)),B486-A486,"")</f>
        <v/>
      </c>
    </row>
    <row r="487" customFormat="false" ht="15" hidden="false" customHeight="false" outlineLevel="0" collapsed="false">
      <c r="A487" s="19"/>
      <c r="B487" s="19"/>
      <c r="C487" s="31" t="str">
        <f aca="false">IF(AND(ISNUMBER(A487),ISNUMBER(B487)),B487-A487,"")</f>
        <v/>
      </c>
    </row>
    <row r="488" customFormat="false" ht="15" hidden="false" customHeight="false" outlineLevel="0" collapsed="false">
      <c r="A488" s="19"/>
      <c r="B488" s="19"/>
      <c r="C488" s="31" t="str">
        <f aca="false">IF(AND(ISNUMBER(A488),ISNUMBER(B488)),B488-A488,"")</f>
        <v/>
      </c>
    </row>
    <row r="489" customFormat="false" ht="15" hidden="false" customHeight="false" outlineLevel="0" collapsed="false">
      <c r="A489" s="19"/>
      <c r="B489" s="19"/>
      <c r="C489" s="31" t="str">
        <f aca="false">IF(AND(ISNUMBER(A489),ISNUMBER(B489)),B489-A489,"")</f>
        <v/>
      </c>
    </row>
    <row r="490" customFormat="false" ht="15" hidden="false" customHeight="false" outlineLevel="0" collapsed="false">
      <c r="A490" s="19"/>
      <c r="B490" s="19"/>
      <c r="C490" s="31" t="str">
        <f aca="false">IF(AND(ISNUMBER(A490),ISNUMBER(B490)),B490-A490,"")</f>
        <v/>
      </c>
    </row>
    <row r="491" customFormat="false" ht="15" hidden="false" customHeight="false" outlineLevel="0" collapsed="false">
      <c r="A491" s="19"/>
      <c r="B491" s="19"/>
      <c r="C491" s="31" t="str">
        <f aca="false">IF(AND(ISNUMBER(A491),ISNUMBER(B491)),B491-A491,"")</f>
        <v/>
      </c>
    </row>
    <row r="492" customFormat="false" ht="15" hidden="false" customHeight="false" outlineLevel="0" collapsed="false">
      <c r="A492" s="19"/>
      <c r="B492" s="19"/>
      <c r="C492" s="31" t="str">
        <f aca="false">IF(AND(ISNUMBER(A492),ISNUMBER(B492)),B492-A492,"")</f>
        <v/>
      </c>
    </row>
    <row r="493" customFormat="false" ht="15" hidden="false" customHeight="false" outlineLevel="0" collapsed="false">
      <c r="A493" s="19"/>
      <c r="B493" s="19"/>
      <c r="C493" s="31" t="str">
        <f aca="false">IF(AND(ISNUMBER(A493),ISNUMBER(B493)),B493-A493,"")</f>
        <v/>
      </c>
    </row>
    <row r="494" customFormat="false" ht="15" hidden="false" customHeight="false" outlineLevel="0" collapsed="false">
      <c r="A494" s="19"/>
      <c r="B494" s="19"/>
      <c r="C494" s="31" t="str">
        <f aca="false">IF(AND(ISNUMBER(A494),ISNUMBER(B494)),B494-A494,"")</f>
        <v/>
      </c>
    </row>
    <row r="495" customFormat="false" ht="15" hidden="false" customHeight="false" outlineLevel="0" collapsed="false">
      <c r="A495" s="19"/>
      <c r="B495" s="19"/>
      <c r="C495" s="31" t="str">
        <f aca="false">IF(AND(ISNUMBER(A495),ISNUMBER(B495)),B495-A495,"")</f>
        <v/>
      </c>
    </row>
    <row r="496" customFormat="false" ht="15" hidden="false" customHeight="false" outlineLevel="0" collapsed="false">
      <c r="A496" s="19"/>
      <c r="B496" s="19"/>
      <c r="C496" s="31" t="str">
        <f aca="false">IF(AND(ISNUMBER(A496),ISNUMBER(B496)),B496-A496,"")</f>
        <v/>
      </c>
    </row>
    <row r="497" customFormat="false" ht="15" hidden="false" customHeight="false" outlineLevel="0" collapsed="false">
      <c r="A497" s="19"/>
      <c r="B497" s="19"/>
      <c r="C497" s="31" t="str">
        <f aca="false">IF(AND(ISNUMBER(A497),ISNUMBER(B497)),B497-A497,"")</f>
        <v/>
      </c>
    </row>
    <row r="498" customFormat="false" ht="15" hidden="false" customHeight="false" outlineLevel="0" collapsed="false">
      <c r="A498" s="19"/>
      <c r="B498" s="19"/>
      <c r="C498" s="31" t="str">
        <f aca="false">IF(AND(ISNUMBER(A498),ISNUMBER(B498)),B498-A498,"")</f>
        <v/>
      </c>
    </row>
    <row r="499" customFormat="false" ht="15" hidden="false" customHeight="false" outlineLevel="0" collapsed="false">
      <c r="A499" s="19"/>
      <c r="B499" s="19"/>
      <c r="C499" s="31" t="str">
        <f aca="false">IF(AND(ISNUMBER(A499),ISNUMBER(B499)),B499-A499,"")</f>
        <v/>
      </c>
    </row>
    <row r="500" customFormat="false" ht="15" hidden="false" customHeight="false" outlineLevel="0" collapsed="false">
      <c r="A500" s="19"/>
      <c r="B500" s="19"/>
      <c r="C500" s="31" t="str">
        <f aca="false">IF(AND(ISNUMBER(A500),ISNUMBER(B500)),B500-A500,"")</f>
        <v/>
      </c>
    </row>
    <row r="501" customFormat="false" ht="15" hidden="false" customHeight="false" outlineLevel="0" collapsed="false">
      <c r="A501" s="19"/>
      <c r="B501" s="19"/>
      <c r="C501" s="31" t="str">
        <f aca="false">IF(AND(ISNUMBER(A501),ISNUMBER(B501)),B501-A501,"")</f>
        <v/>
      </c>
    </row>
    <row r="502" customFormat="false" ht="15" hidden="false" customHeight="false" outlineLevel="0" collapsed="false">
      <c r="A502" s="19"/>
      <c r="B502" s="19"/>
      <c r="C502" s="31" t="str">
        <f aca="false">IF(AND(ISNUMBER(A502),ISNUMBER(B502)),B502-A502,"")</f>
        <v/>
      </c>
    </row>
    <row r="503" customFormat="false" ht="15" hidden="false" customHeight="false" outlineLevel="0" collapsed="false">
      <c r="A503" s="19"/>
      <c r="B503" s="19"/>
      <c r="C503" s="31" t="str">
        <f aca="false">IF(AND(ISNUMBER(A503),ISNUMBER(B503)),B503-A503,"")</f>
        <v/>
      </c>
    </row>
    <row r="504" customFormat="false" ht="15" hidden="false" customHeight="false" outlineLevel="0" collapsed="false">
      <c r="A504" s="19"/>
      <c r="B504" s="19"/>
      <c r="C504" s="31" t="str">
        <f aca="false">IF(AND(ISNUMBER(A504),ISNUMBER(B504)),B504-A504,"")</f>
        <v/>
      </c>
    </row>
    <row r="505" customFormat="false" ht="15" hidden="false" customHeight="false" outlineLevel="0" collapsed="false">
      <c r="A505" s="19"/>
      <c r="B505" s="19"/>
      <c r="C505" s="31" t="str">
        <f aca="false">IF(AND(ISNUMBER(A505),ISNUMBER(B505)),B505-A505,"")</f>
        <v/>
      </c>
    </row>
    <row r="506" customFormat="false" ht="15" hidden="false" customHeight="false" outlineLevel="0" collapsed="false">
      <c r="A506" s="19"/>
      <c r="B506" s="19"/>
      <c r="C506" s="31" t="str">
        <f aca="false">IF(AND(ISNUMBER(A506),ISNUMBER(B506)),B506-A506,"")</f>
        <v/>
      </c>
    </row>
    <row r="507" customFormat="false" ht="15" hidden="false" customHeight="false" outlineLevel="0" collapsed="false">
      <c r="A507" s="19"/>
      <c r="B507" s="19"/>
      <c r="C507" s="31" t="str">
        <f aca="false">IF(AND(ISNUMBER(A507),ISNUMBER(B507)),B507-A507,"")</f>
        <v/>
      </c>
    </row>
  </sheetData>
  <mergeCells count="1">
    <mergeCell ref="F35:H38"/>
  </mergeCells>
  <conditionalFormatting sqref="G26">
    <cfRule type="expression" priority="2" aboveAverage="0" equalAverage="0" bottom="0" percent="0" rank="0" text="" dxfId="0">
      <formula>LEFT(G26,6)="Reject"</formula>
    </cfRule>
    <cfRule type="expression" priority="3" aboveAverage="0" equalAverage="0" bottom="0" percent="0" rank="0" text="" dxfId="1">
      <formula>LEFT(G26,4)="Fail"</formula>
    </cfRule>
  </conditionalFormatting>
  <dataValidations count="2">
    <dataValidation allowBlank="false" error="Enter a significance level such as 0.05." errorStyle="stop" operator="between" showDropDown="false" showErrorMessage="false" showInputMessage="false" sqref="G7" type="decimal">
      <formula1>0.0001</formula1>
      <formula2>0.5</formula2>
    </dataValidation>
    <dataValidation allowBlank="false" errorStyle="stop" operator="between" showDropDown="false" showErrorMessage="false" showInputMessage="false" sqref="G8" type="list">
      <formula1>L_Alt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6"/>
    <col collapsed="false" customWidth="true" hidden="false" outlineLevel="0" max="4" min="4" style="0" width="4"/>
    <col collapsed="false" customWidth="true" hidden="false" outlineLevel="0" max="5" min="5" style="0" width="44"/>
    <col collapsed="false" customWidth="true" hidden="false" outlineLevel="0" max="7" min="6" style="0" width="16"/>
  </cols>
  <sheetData>
    <row r="1" customFormat="false" ht="17.35" hidden="false" customHeight="false" outlineLevel="0" collapsed="false">
      <c r="A1" s="12" t="s">
        <v>129</v>
      </c>
    </row>
    <row r="2" customFormat="false" ht="15" hidden="false" customHeight="false" outlineLevel="0" collapsed="false">
      <c r="A2" s="13" t="s">
        <v>130</v>
      </c>
    </row>
    <row r="4" customFormat="false" ht="15" hidden="false" customHeight="false" outlineLevel="0" collapsed="false">
      <c r="A4" s="32" t="s">
        <v>131</v>
      </c>
      <c r="B4" s="33"/>
      <c r="E4" s="32" t="s">
        <v>132</v>
      </c>
      <c r="F4" s="33"/>
      <c r="G4" s="33"/>
    </row>
    <row r="5" customFormat="false" ht="15" hidden="false" customHeight="false" outlineLevel="0" collapsed="false">
      <c r="A5" s="8" t="s">
        <v>133</v>
      </c>
      <c r="B5" s="17" t="n">
        <v>73.2</v>
      </c>
      <c r="F5" s="34" t="s">
        <v>86</v>
      </c>
      <c r="G5" s="34" t="s">
        <v>87</v>
      </c>
    </row>
    <row r="6" customFormat="false" ht="15" hidden="false" customHeight="false" outlineLevel="0" collapsed="false">
      <c r="A6" s="8" t="s">
        <v>134</v>
      </c>
      <c r="B6" s="17" t="n">
        <v>8.1</v>
      </c>
      <c r="E6" s="8" t="s">
        <v>57</v>
      </c>
      <c r="F6" s="17" t="n">
        <v>76.4</v>
      </c>
      <c r="G6" s="17" t="n">
        <v>69.1</v>
      </c>
    </row>
    <row r="7" customFormat="false" ht="15" hidden="false" customHeight="false" outlineLevel="0" collapsed="false">
      <c r="A7" s="8" t="s">
        <v>56</v>
      </c>
      <c r="B7" s="35" t="n">
        <v>25</v>
      </c>
      <c r="E7" s="8" t="s">
        <v>89</v>
      </c>
      <c r="F7" s="17" t="n">
        <v>9.2</v>
      </c>
      <c r="G7" s="17" t="n">
        <v>10.4</v>
      </c>
    </row>
    <row r="8" customFormat="false" ht="15" hidden="false" customHeight="false" outlineLevel="0" collapsed="false">
      <c r="A8" s="8" t="s">
        <v>47</v>
      </c>
      <c r="B8" s="17" t="n">
        <v>70</v>
      </c>
      <c r="E8" s="8" t="s">
        <v>56</v>
      </c>
      <c r="F8" s="35" t="n">
        <v>20</v>
      </c>
      <c r="G8" s="35" t="n">
        <v>22</v>
      </c>
    </row>
    <row r="9" customFormat="false" ht="15" hidden="false" customHeight="false" outlineLevel="0" collapsed="false">
      <c r="A9" s="8" t="s">
        <v>49</v>
      </c>
      <c r="B9" s="17" t="n">
        <v>0.05</v>
      </c>
      <c r="E9" s="8" t="s">
        <v>49</v>
      </c>
      <c r="F9" s="17" t="n">
        <v>0.05</v>
      </c>
    </row>
    <row r="10" customFormat="false" ht="15" hidden="false" customHeight="false" outlineLevel="0" collapsed="false">
      <c r="A10" s="8" t="s">
        <v>50</v>
      </c>
      <c r="B10" s="20" t="s">
        <v>51</v>
      </c>
      <c r="E10" s="8" t="s">
        <v>50</v>
      </c>
      <c r="F10" s="20" t="s">
        <v>51</v>
      </c>
    </row>
    <row r="12" customFormat="false" ht="15" hidden="false" customHeight="false" outlineLevel="0" collapsed="false">
      <c r="A12" s="14" t="s">
        <v>135</v>
      </c>
      <c r="B12" s="15"/>
      <c r="E12" s="14" t="s">
        <v>135</v>
      </c>
      <c r="F12" s="29" t="s">
        <v>136</v>
      </c>
      <c r="G12" s="29" t="s">
        <v>137</v>
      </c>
    </row>
    <row r="13" customFormat="false" ht="15" hidden="false" customHeight="false" outlineLevel="0" collapsed="false">
      <c r="A13" s="8" t="s">
        <v>123</v>
      </c>
      <c r="B13" s="22" t="n">
        <f aca="false">B6/SQRT(B7)</f>
        <v>1.62</v>
      </c>
      <c r="E13" s="8" t="s">
        <v>138</v>
      </c>
      <c r="F13" s="22" t="n">
        <f aca="false">F6-G6</f>
        <v>7.30000000000001</v>
      </c>
      <c r="G13" s="22" t="n">
        <f aca="false">F6-G6</f>
        <v>7.30000000000001</v>
      </c>
    </row>
    <row r="14" customFormat="false" ht="15" hidden="false" customHeight="false" outlineLevel="0" collapsed="false">
      <c r="A14" s="8" t="s">
        <v>64</v>
      </c>
      <c r="B14" s="23" t="n">
        <f aca="false">(B5-B8)/B13</f>
        <v>1.97530864197531</v>
      </c>
      <c r="E14" s="8" t="s">
        <v>123</v>
      </c>
      <c r="F14" s="22" t="n">
        <f aca="false">SQRT(F7^2/F8+G7^2/G8)</f>
        <v>3.024626197791</v>
      </c>
      <c r="G14" s="22" t="n">
        <f aca="false">SQRT(((F8-1)*F7^2+(G8-1)*G7^2)/(F8+G8-2))*SQRT(1/F8+1/G8)</f>
        <v>3.04268720944915</v>
      </c>
    </row>
    <row r="15" customFormat="false" ht="15" hidden="false" customHeight="false" outlineLevel="0" collapsed="false">
      <c r="A15" s="8" t="s">
        <v>65</v>
      </c>
      <c r="B15" s="21" t="n">
        <f aca="false">B7-1</f>
        <v>24</v>
      </c>
      <c r="E15" s="8" t="s">
        <v>64</v>
      </c>
      <c r="F15" s="36" t="n">
        <f aca="false">F13/F14</f>
        <v>2.41352138169387</v>
      </c>
      <c r="G15" s="24" t="n">
        <f aca="false">G13/G14</f>
        <v>2.39919501989217</v>
      </c>
    </row>
    <row r="16" customFormat="false" ht="15" hidden="false" customHeight="false" outlineLevel="0" collapsed="false">
      <c r="A16" s="8" t="s">
        <v>66</v>
      </c>
      <c r="B16" s="23" t="n">
        <f aca="false">IF(B10="Two-tailed (≠)",TDIST(ABS(B14),B15,2),IF(B10="Right-tailed (&gt;)",IF(B14&gt;=0,TDIST(B14,B15,1),1-TDIST(-B14,B15,1)),IF(B14&lt;=0,TDIST(-B14,B15,1),1-TDIST(B14,B15,1))))</f>
        <v>0.0598419247665548</v>
      </c>
      <c r="E16" s="8" t="s">
        <v>65</v>
      </c>
      <c r="F16" s="30" t="n">
        <f aca="false">(F7^2/F8+G7^2/G8)^2/((F7^2/F8)^2/(F8-1)+(G7^2/G8)^2/(G8-1))</f>
        <v>39.9753375978398</v>
      </c>
      <c r="G16" s="30" t="n">
        <f aca="false">F8+G8-2</f>
        <v>40</v>
      </c>
    </row>
    <row r="17" customFormat="false" ht="15" hidden="false" customHeight="false" outlineLevel="0" collapsed="false">
      <c r="A17" s="8" t="s">
        <v>139</v>
      </c>
      <c r="B17" s="24" t="n">
        <f aca="false">IF(B10="Two-tailed (≠)",TINV(B9,B15),TINV(2*B9,B15))</f>
        <v>2.06389856162803</v>
      </c>
      <c r="E17" s="8" t="s">
        <v>66</v>
      </c>
      <c r="F17" s="23" t="n">
        <f aca="false">IF($F$10="Two-tailed (≠)",TDIST(ABS(F15),F16,2),IF($F$10="Right-tailed (&gt;)",IF(F15&gt;=0,TDIST(F15,F16,1),1-TDIST(-F15,F16,1)),IF(F15&lt;=0,TDIST(-F15,F16,1),1-TDIST(F15,F16,1))))</f>
        <v>0.0205954996474354</v>
      </c>
      <c r="G17" s="24" t="n">
        <f aca="false">IF($F$10="Two-tailed (≠)",TDIST(ABS(G15),G16,2),IF($F$10="Right-tailed (&gt;)",IF(G15&gt;=0,TDIST(G15,G16,1),1-TDIST(-G15,G16,1)),IF(G15&lt;=0,TDIST(-G15,G16,1),1-TDIST(G15,G16,1))))</f>
        <v>0.0211812984858169</v>
      </c>
    </row>
    <row r="18" customFormat="false" ht="15" hidden="false" customHeight="false" outlineLevel="0" collapsed="false">
      <c r="A18" s="8" t="s">
        <v>68</v>
      </c>
      <c r="B18" s="25" t="str">
        <f aca="false">IF(B16&lt;B9,"Reject H₀","Fail to reject H₀")</f>
        <v>Fail to reject H₀</v>
      </c>
      <c r="E18" s="8" t="s">
        <v>68</v>
      </c>
      <c r="F18" s="25" t="str">
        <f aca="false">IF(F17&lt;$F$9,"Reject H₀","Fail to reject H₀")</f>
        <v>Reject H₀</v>
      </c>
      <c r="G18" s="7" t="str">
        <f aca="false">IF(G17&lt;$F$9,"Reject H₀","Fail to reject H₀")</f>
        <v>Reject H₀</v>
      </c>
    </row>
    <row r="19" customFormat="false" ht="15" hidden="false" customHeight="false" outlineLevel="0" collapsed="false">
      <c r="A19" s="8" t="s">
        <v>140</v>
      </c>
      <c r="B19" s="22" t="n">
        <f aca="false">B5-TINV(B9,B15)*B13</f>
        <v>69.8564843301626</v>
      </c>
      <c r="E19" s="8" t="s">
        <v>140</v>
      </c>
      <c r="F19" s="22" t="n">
        <f aca="false">F13-TINV($F$9,F16)*F14</f>
        <v>1.18211605322284</v>
      </c>
      <c r="G19" s="22" t="n">
        <f aca="false">G13-TINV($F$9,G16)*G14</f>
        <v>1.15049976058266</v>
      </c>
    </row>
    <row r="20" customFormat="false" ht="15" hidden="false" customHeight="false" outlineLevel="0" collapsed="false">
      <c r="A20" s="8" t="s">
        <v>141</v>
      </c>
      <c r="B20" s="22" t="n">
        <f aca="false">B5+TINV(B9,B15)*B13</f>
        <v>76.5435156698374</v>
      </c>
      <c r="E20" s="8" t="s">
        <v>141</v>
      </c>
      <c r="F20" s="22" t="n">
        <f aca="false">F13+TINV($F$9,F16)*F14</f>
        <v>13.4178839467772</v>
      </c>
      <c r="G20" s="22" t="n">
        <f aca="false">G13+TINV($F$9,G16)*G14</f>
        <v>13.4495002394174</v>
      </c>
    </row>
    <row r="21" customFormat="false" ht="15" hidden="false" customHeight="false" outlineLevel="0" collapsed="false">
      <c r="A21" s="8" t="s">
        <v>142</v>
      </c>
      <c r="B21" s="22" t="n">
        <f aca="false">(B5-B8)/B6</f>
        <v>0.395061728395062</v>
      </c>
      <c r="E21" s="8" t="s">
        <v>104</v>
      </c>
      <c r="F21" s="22" t="n">
        <f aca="false">F13/SQRT(((F8-1)*F7^2+(G8-1)*G7^2)/(F8+G8-2))</f>
        <v>0.741248552391606</v>
      </c>
      <c r="G21" s="22" t="n">
        <f aca="false">F21</f>
        <v>0.741248552391606</v>
      </c>
    </row>
  </sheetData>
  <conditionalFormatting sqref="B18">
    <cfRule type="expression" priority="2" aboveAverage="0" equalAverage="0" bottom="0" percent="0" rank="0" text="" dxfId="0">
      <formula>LEFT(B18,6)="Reject"</formula>
    </cfRule>
    <cfRule type="expression" priority="3" aboveAverage="0" equalAverage="0" bottom="0" percent="0" rank="0" text="" dxfId="1">
      <formula>LEFT(B18,4)="Fail"</formula>
    </cfRule>
  </conditionalFormatting>
  <conditionalFormatting sqref="F18">
    <cfRule type="expression" priority="4" aboveAverage="0" equalAverage="0" bottom="0" percent="0" rank="0" text="" dxfId="0">
      <formula>LEFT(F18,6)="Reject"</formula>
    </cfRule>
    <cfRule type="expression" priority="5" aboveAverage="0" equalAverage="0" bottom="0" percent="0" rank="0" text="" dxfId="1">
      <formula>LEFT(F18,4)="Fail"</formula>
    </cfRule>
  </conditionalFormatting>
  <conditionalFormatting sqref="G18">
    <cfRule type="expression" priority="6" aboveAverage="0" equalAverage="0" bottom="0" percent="0" rank="0" text="" dxfId="0">
      <formula>LEFT(G18,6)="Reject"</formula>
    </cfRule>
    <cfRule type="expression" priority="7" aboveAverage="0" equalAverage="0" bottom="0" percent="0" rank="0" text="" dxfId="1">
      <formula>LEFT(G18,4)="Fail"</formula>
    </cfRule>
  </conditionalFormatting>
  <dataValidations count="3">
    <dataValidation allowBlank="false" error="Enter a significance level such as 0.05." errorStyle="stop" operator="between" showDropDown="false" showErrorMessage="false" showInputMessage="false" sqref="B9 F9" type="decimal">
      <formula1>0.0001</formula1>
      <formula2>0.5</formula2>
    </dataValidation>
    <dataValidation allowBlank="false" errorStyle="stop" operator="between" showDropDown="false" showErrorMessage="false" showInputMessage="false" sqref="B10" type="list">
      <formula1>L_Alt</formula1>
      <formula2>0</formula2>
    </dataValidation>
    <dataValidation allowBlank="false" errorStyle="stop" operator="between" showDropDown="false" showErrorMessage="false" showInputMessage="false" sqref="F10" type="list">
      <formula1>L_Alt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4" min="3" style="0" width="4"/>
    <col collapsed="false" customWidth="true" hidden="false" outlineLevel="0" max="5" min="5" style="0" width="44"/>
    <col collapsed="false" customWidth="true" hidden="false" outlineLevel="0" max="7" min="6" style="0" width="16"/>
  </cols>
  <sheetData>
    <row r="1" customFormat="false" ht="17.35" hidden="false" customHeight="false" outlineLevel="0" collapsed="false">
      <c r="A1" s="12" t="s">
        <v>143</v>
      </c>
    </row>
    <row r="2" customFormat="false" ht="15" hidden="false" customHeight="false" outlineLevel="0" collapsed="false">
      <c r="A2" s="13" t="s">
        <v>144</v>
      </c>
    </row>
    <row r="4" customFormat="false" ht="15" hidden="false" customHeight="false" outlineLevel="0" collapsed="false">
      <c r="A4" s="32" t="s">
        <v>145</v>
      </c>
      <c r="B4" s="33"/>
      <c r="E4" s="32" t="s">
        <v>146</v>
      </c>
      <c r="F4" s="33"/>
      <c r="G4" s="33"/>
    </row>
    <row r="5" customFormat="false" ht="15" hidden="false" customHeight="false" outlineLevel="0" collapsed="false">
      <c r="A5" s="8" t="s">
        <v>147</v>
      </c>
      <c r="B5" s="35" t="n">
        <v>132</v>
      </c>
      <c r="F5" s="34" t="s">
        <v>86</v>
      </c>
      <c r="G5" s="34" t="s">
        <v>87</v>
      </c>
    </row>
    <row r="6" customFormat="false" ht="15" hidden="false" customHeight="false" outlineLevel="0" collapsed="false">
      <c r="A6" s="8" t="s">
        <v>56</v>
      </c>
      <c r="B6" s="35" t="n">
        <v>200</v>
      </c>
      <c r="E6" s="8" t="s">
        <v>147</v>
      </c>
      <c r="F6" s="35" t="n">
        <v>84</v>
      </c>
      <c r="G6" s="35" t="n">
        <v>61</v>
      </c>
    </row>
    <row r="7" customFormat="false" ht="15" hidden="false" customHeight="false" outlineLevel="0" collapsed="false">
      <c r="A7" s="8" t="s">
        <v>148</v>
      </c>
      <c r="B7" s="37" t="n">
        <v>0.6</v>
      </c>
      <c r="E7" s="8" t="s">
        <v>56</v>
      </c>
      <c r="F7" s="35" t="n">
        <v>150</v>
      </c>
      <c r="G7" s="35" t="n">
        <v>140</v>
      </c>
    </row>
    <row r="8" customFormat="false" ht="15" hidden="false" customHeight="false" outlineLevel="0" collapsed="false">
      <c r="A8" s="8" t="s">
        <v>49</v>
      </c>
      <c r="B8" s="17" t="n">
        <v>0.05</v>
      </c>
      <c r="E8" s="8" t="s">
        <v>49</v>
      </c>
      <c r="F8" s="17" t="n">
        <v>0.05</v>
      </c>
    </row>
    <row r="9" customFormat="false" ht="15" hidden="false" customHeight="false" outlineLevel="0" collapsed="false">
      <c r="A9" s="8" t="s">
        <v>50</v>
      </c>
      <c r="B9" s="20" t="s">
        <v>149</v>
      </c>
      <c r="E9" s="8" t="s">
        <v>50</v>
      </c>
      <c r="F9" s="20" t="s">
        <v>51</v>
      </c>
    </row>
    <row r="11" customFormat="false" ht="15" hidden="false" customHeight="false" outlineLevel="0" collapsed="false">
      <c r="A11" s="14" t="s">
        <v>135</v>
      </c>
      <c r="B11" s="15"/>
      <c r="E11" s="14" t="s">
        <v>135</v>
      </c>
      <c r="F11" s="15"/>
    </row>
    <row r="12" customFormat="false" ht="15" hidden="false" customHeight="false" outlineLevel="0" collapsed="false">
      <c r="A12" s="8" t="s">
        <v>150</v>
      </c>
      <c r="B12" s="38" t="n">
        <f aca="false">B5/B6</f>
        <v>0.66</v>
      </c>
      <c r="E12" s="8" t="s">
        <v>151</v>
      </c>
      <c r="F12" s="38" t="n">
        <f aca="false">F6/F7</f>
        <v>0.56</v>
      </c>
    </row>
    <row r="13" customFormat="false" ht="15" hidden="false" customHeight="false" outlineLevel="0" collapsed="false">
      <c r="A13" s="8" t="s">
        <v>152</v>
      </c>
      <c r="B13" s="24" t="n">
        <f aca="false">SQRT(B7*(1-B7)/B6)</f>
        <v>0.0346410161513775</v>
      </c>
      <c r="E13" s="8" t="s">
        <v>153</v>
      </c>
      <c r="F13" s="38" t="n">
        <f aca="false">G6/G7</f>
        <v>0.435714285714286</v>
      </c>
    </row>
    <row r="14" customFormat="false" ht="15" hidden="false" customHeight="false" outlineLevel="0" collapsed="false">
      <c r="A14" s="8" t="s">
        <v>154</v>
      </c>
      <c r="B14" s="23" t="n">
        <f aca="false">(B12-B7)/B13</f>
        <v>1.73205080756888</v>
      </c>
      <c r="E14" s="8" t="s">
        <v>155</v>
      </c>
      <c r="F14" s="38" t="n">
        <f aca="false">F12-F13</f>
        <v>0.124285714285714</v>
      </c>
    </row>
    <row r="15" customFormat="false" ht="15" hidden="false" customHeight="false" outlineLevel="0" collapsed="false">
      <c r="A15" s="8" t="s">
        <v>66</v>
      </c>
      <c r="B15" s="23" t="n">
        <f aca="false">IF(B9="Two-tailed (≠)",2*(1-NORMSDIST(ABS(B14))),IF(B9="Right-tailed (&gt;)",1-NORMSDIST(B14),NORMSDIST(B14)))</f>
        <v>0.0416322583317751</v>
      </c>
      <c r="E15" s="8" t="s">
        <v>156</v>
      </c>
      <c r="F15" s="38" t="n">
        <f aca="false">(F6+G6)/(F7+G7)</f>
        <v>0.5</v>
      </c>
    </row>
    <row r="16" customFormat="false" ht="15" hidden="false" customHeight="false" outlineLevel="0" collapsed="false">
      <c r="A16" s="8" t="s">
        <v>68</v>
      </c>
      <c r="B16" s="25" t="str">
        <f aca="false">IF(B15&lt;B8,"Reject H₀","Fail to reject H₀")</f>
        <v>Reject H₀</v>
      </c>
      <c r="E16" s="8" t="s">
        <v>157</v>
      </c>
      <c r="F16" s="24" t="n">
        <f aca="false">SQRT(F15*(1-F15)*(1/F7+1/G7))</f>
        <v>0.0587569651393003</v>
      </c>
    </row>
    <row r="17" customFormat="false" ht="15" hidden="false" customHeight="false" outlineLevel="0" collapsed="false">
      <c r="A17" s="8" t="s">
        <v>158</v>
      </c>
      <c r="B17" s="38" t="n">
        <f aca="false">B12-NORMSINV(1-B8/2)*SQRT(B12*(1-B12)/B6)</f>
        <v>0.594348520223693</v>
      </c>
      <c r="E17" s="8" t="s">
        <v>154</v>
      </c>
      <c r="F17" s="23" t="n">
        <f aca="false">F14/F16</f>
        <v>2.11525074501481</v>
      </c>
    </row>
    <row r="18" customFormat="false" ht="15" hidden="false" customHeight="false" outlineLevel="0" collapsed="false">
      <c r="A18" s="8" t="s">
        <v>159</v>
      </c>
      <c r="B18" s="38" t="n">
        <f aca="false">B12+NORMSINV(1-B8/2)*SQRT(B12*(1-B12)/B6)</f>
        <v>0.725651479776307</v>
      </c>
      <c r="E18" s="8" t="s">
        <v>66</v>
      </c>
      <c r="F18" s="23" t="n">
        <f aca="false">IF(F9="Two-tailed (≠)",2*(1-NORMSDIST(ABS(F17))),IF(F9="Right-tailed (&gt;)",1-NORMSDIST(F17),NORMSDIST(F17)))</f>
        <v>0.0344085820272653</v>
      </c>
    </row>
    <row r="19" customFormat="false" ht="15" hidden="false" customHeight="false" outlineLevel="0" collapsed="false">
      <c r="A19" s="8" t="s">
        <v>160</v>
      </c>
      <c r="B19" s="7" t="str">
        <f aca="false">IF(AND(B6*B7&gt;=10,B6*(1-B7)&gt;=10),"Met","Not met – use an exact test")</f>
        <v>Met</v>
      </c>
      <c r="E19" s="8" t="s">
        <v>68</v>
      </c>
      <c r="F19" s="25" t="str">
        <f aca="false">IF(F18&lt;F8,"Reject H₀","Fail to reject H₀")</f>
        <v>Reject H₀</v>
      </c>
    </row>
    <row r="20" customFormat="false" ht="15" hidden="false" customHeight="false" outlineLevel="0" collapsed="false">
      <c r="E20" s="8" t="s">
        <v>99</v>
      </c>
      <c r="F20" s="38" t="n">
        <f aca="false">F14-NORMSINV(1-F8/2)*SQRT(F12*(1-F12)/F7+F13*(1-F13)/G7)</f>
        <v>0.0100202846156323</v>
      </c>
    </row>
    <row r="21" customFormat="false" ht="15" hidden="false" customHeight="false" outlineLevel="0" collapsed="false">
      <c r="E21" s="8" t="s">
        <v>100</v>
      </c>
      <c r="F21" s="38" t="n">
        <f aca="false">F14+NORMSINV(1-F8/2)*SQRT(F12*(1-F12)/F7+F13*(1-F13)/G7)</f>
        <v>0.238551143955796</v>
      </c>
    </row>
  </sheetData>
  <conditionalFormatting sqref="B16">
    <cfRule type="expression" priority="2" aboveAverage="0" equalAverage="0" bottom="0" percent="0" rank="0" text="" dxfId="0">
      <formula>LEFT(B16,6)="Reject"</formula>
    </cfRule>
    <cfRule type="expression" priority="3" aboveAverage="0" equalAverage="0" bottom="0" percent="0" rank="0" text="" dxfId="1">
      <formula>LEFT(B16,4)="Fail"</formula>
    </cfRule>
  </conditionalFormatting>
  <conditionalFormatting sqref="F19">
    <cfRule type="expression" priority="4" aboveAverage="0" equalAverage="0" bottom="0" percent="0" rank="0" text="" dxfId="0">
      <formula>LEFT(F19,6)="Reject"</formula>
    </cfRule>
    <cfRule type="expression" priority="5" aboveAverage="0" equalAverage="0" bottom="0" percent="0" rank="0" text="" dxfId="1">
      <formula>LEFT(F19,4)="Fail"</formula>
    </cfRule>
  </conditionalFormatting>
  <dataValidations count="3">
    <dataValidation allowBlank="false" error="Enter a significance level such as 0.05." errorStyle="stop" operator="between" showDropDown="false" showErrorMessage="false" showInputMessage="false" sqref="B8 F8" type="decimal">
      <formula1>0.0001</formula1>
      <formula2>0.5</formula2>
    </dataValidation>
    <dataValidation allowBlank="false" errorStyle="stop" operator="between" showDropDown="false" showErrorMessage="false" showInputMessage="false" sqref="B9" type="list">
      <formula1>L_Alt</formula1>
      <formula2>0</formula2>
    </dataValidation>
    <dataValidation allowBlank="false" errorStyle="stop" operator="between" showDropDown="false" showErrorMessage="false" showInputMessage="false" sqref="F9" type="list">
      <formula1>L_Alt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BFBF"/>
    <pageSetUpPr fitToPage="false"/>
  </sheetPr>
  <dimension ref="A1:A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51</v>
      </c>
    </row>
    <row r="2" customFormat="false" ht="15" hidden="false" customHeight="false" outlineLevel="0" collapsed="false">
      <c r="A2" s="0" t="s">
        <v>149</v>
      </c>
    </row>
    <row r="3" customFormat="false" ht="15" hidden="false" customHeight="false" outlineLevel="0" collapsed="false">
      <c r="A3" s="0" t="s">
        <v>161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2026-10-29T15:46:09Z</dcterms:created>
  <dc:creator>openpyxl</dc:creator>
  <dc:description/>
  <dc:language>en-US</dc:language>
  <cp:lastModifiedBy/>
  <dcterms:modified xsi:type="dcterms:W3CDTF">2026-10-29T15:46:10Z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